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bilhe\Downloads\planilhas\"/>
    </mc:Choice>
  </mc:AlternateContent>
  <xr:revisionPtr revIDLastSave="0" documentId="13_ncr:1_{0B52A1E5-A31B-4039-9F1E-B8C8D141F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o utilizar essa planilha" sheetId="1" r:id="rId1"/>
    <sheet name="Dashboard dos Contratos" sheetId="2" r:id="rId2"/>
    <sheet name="Cadastro de Clientes" sheetId="3" r:id="rId3"/>
    <sheet name="Outros Cadastros" sheetId="4" r:id="rId4"/>
    <sheet name="Registro de Contratos" sheetId="5" r:id="rId5"/>
    <sheet name="Recebimentos" sheetId="6" r:id="rId6"/>
  </sheets>
  <definedNames>
    <definedName name="_xlnm._FilterDatabase" localSheetId="2" hidden="1">'Cadastro de Clientes'!$B$4:$H$997</definedName>
    <definedName name="_xlnm._FilterDatabase" localSheetId="4" hidden="1">'Registro de Contratos'!$B$4:$P$100</definedName>
  </definedNames>
  <calcPr calcId="191029"/>
</workbook>
</file>

<file path=xl/calcChain.xml><?xml version="1.0" encoding="utf-8"?>
<calcChain xmlns="http://schemas.openxmlformats.org/spreadsheetml/2006/main">
  <c r="N1002" i="6" l="1"/>
  <c r="A1002" i="6"/>
  <c r="N1001" i="6"/>
  <c r="A1001" i="6"/>
  <c r="N1000" i="6"/>
  <c r="A1000" i="6"/>
  <c r="N999" i="6"/>
  <c r="A999" i="6"/>
  <c r="N998" i="6"/>
  <c r="A998" i="6"/>
  <c r="N997" i="6"/>
  <c r="A997" i="6"/>
  <c r="N996" i="6"/>
  <c r="A996" i="6"/>
  <c r="N995" i="6"/>
  <c r="A995" i="6"/>
  <c r="N994" i="6"/>
  <c r="A994" i="6"/>
  <c r="N993" i="6"/>
  <c r="A993" i="6"/>
  <c r="N992" i="6"/>
  <c r="A992" i="6"/>
  <c r="N991" i="6"/>
  <c r="A991" i="6"/>
  <c r="N990" i="6"/>
  <c r="A990" i="6"/>
  <c r="N989" i="6"/>
  <c r="A989" i="6"/>
  <c r="N988" i="6"/>
  <c r="A988" i="6"/>
  <c r="N987" i="6"/>
  <c r="A987" i="6"/>
  <c r="N986" i="6"/>
  <c r="A986" i="6"/>
  <c r="N985" i="6"/>
  <c r="A985" i="6"/>
  <c r="N984" i="6"/>
  <c r="A984" i="6"/>
  <c r="N983" i="6"/>
  <c r="A983" i="6"/>
  <c r="N982" i="6"/>
  <c r="A982" i="6"/>
  <c r="N981" i="6"/>
  <c r="A981" i="6"/>
  <c r="N980" i="6"/>
  <c r="A980" i="6"/>
  <c r="N979" i="6"/>
  <c r="A979" i="6"/>
  <c r="N978" i="6"/>
  <c r="A978" i="6"/>
  <c r="N977" i="6"/>
  <c r="A977" i="6"/>
  <c r="N976" i="6"/>
  <c r="A976" i="6"/>
  <c r="N975" i="6"/>
  <c r="A975" i="6"/>
  <c r="N974" i="6"/>
  <c r="A974" i="6"/>
  <c r="N973" i="6"/>
  <c r="A973" i="6"/>
  <c r="N972" i="6"/>
  <c r="A972" i="6"/>
  <c r="N971" i="6"/>
  <c r="A971" i="6"/>
  <c r="N970" i="6"/>
  <c r="A970" i="6"/>
  <c r="N969" i="6"/>
  <c r="A969" i="6"/>
  <c r="N968" i="6"/>
  <c r="A968" i="6"/>
  <c r="N967" i="6"/>
  <c r="A967" i="6"/>
  <c r="N966" i="6"/>
  <c r="A966" i="6"/>
  <c r="N965" i="6"/>
  <c r="A965" i="6"/>
  <c r="N964" i="6"/>
  <c r="A964" i="6"/>
  <c r="N963" i="6"/>
  <c r="A963" i="6"/>
  <c r="N962" i="6"/>
  <c r="A962" i="6"/>
  <c r="N961" i="6"/>
  <c r="A961" i="6"/>
  <c r="N960" i="6"/>
  <c r="A960" i="6"/>
  <c r="N959" i="6"/>
  <c r="A959" i="6"/>
  <c r="N958" i="6"/>
  <c r="A958" i="6"/>
  <c r="N957" i="6"/>
  <c r="A957" i="6"/>
  <c r="N956" i="6"/>
  <c r="A956" i="6"/>
  <c r="N955" i="6"/>
  <c r="A955" i="6"/>
  <c r="N954" i="6"/>
  <c r="A954" i="6"/>
  <c r="N953" i="6"/>
  <c r="A953" i="6"/>
  <c r="N952" i="6"/>
  <c r="A952" i="6"/>
  <c r="N951" i="6"/>
  <c r="A951" i="6"/>
  <c r="N950" i="6"/>
  <c r="A950" i="6"/>
  <c r="N949" i="6"/>
  <c r="A949" i="6"/>
  <c r="N948" i="6"/>
  <c r="A948" i="6"/>
  <c r="N947" i="6"/>
  <c r="A947" i="6"/>
  <c r="N946" i="6"/>
  <c r="A946" i="6"/>
  <c r="N945" i="6"/>
  <c r="A945" i="6"/>
  <c r="N944" i="6"/>
  <c r="A944" i="6"/>
  <c r="N943" i="6"/>
  <c r="A943" i="6"/>
  <c r="N942" i="6"/>
  <c r="A942" i="6"/>
  <c r="N941" i="6"/>
  <c r="A941" i="6"/>
  <c r="N940" i="6"/>
  <c r="A940" i="6"/>
  <c r="N939" i="6"/>
  <c r="A939" i="6"/>
  <c r="N938" i="6"/>
  <c r="A938" i="6"/>
  <c r="N937" i="6"/>
  <c r="A937" i="6"/>
  <c r="N936" i="6"/>
  <c r="A936" i="6"/>
  <c r="N935" i="6"/>
  <c r="A935" i="6"/>
  <c r="N934" i="6"/>
  <c r="A934" i="6"/>
  <c r="N933" i="6"/>
  <c r="A933" i="6"/>
  <c r="N932" i="6"/>
  <c r="A932" i="6"/>
  <c r="N931" i="6"/>
  <c r="A931" i="6"/>
  <c r="N930" i="6"/>
  <c r="A930" i="6"/>
  <c r="N929" i="6"/>
  <c r="A929" i="6"/>
  <c r="N928" i="6"/>
  <c r="A928" i="6"/>
  <c r="N927" i="6"/>
  <c r="A927" i="6"/>
  <c r="N926" i="6"/>
  <c r="A926" i="6"/>
  <c r="N925" i="6"/>
  <c r="A925" i="6"/>
  <c r="N924" i="6"/>
  <c r="A924" i="6"/>
  <c r="N923" i="6"/>
  <c r="A923" i="6"/>
  <c r="N922" i="6"/>
  <c r="A922" i="6"/>
  <c r="N921" i="6"/>
  <c r="A921" i="6"/>
  <c r="N920" i="6"/>
  <c r="A920" i="6"/>
  <c r="N919" i="6"/>
  <c r="A919" i="6"/>
  <c r="N918" i="6"/>
  <c r="A918" i="6"/>
  <c r="N917" i="6"/>
  <c r="A917" i="6"/>
  <c r="N916" i="6"/>
  <c r="A916" i="6"/>
  <c r="N915" i="6"/>
  <c r="A915" i="6"/>
  <c r="N914" i="6"/>
  <c r="A914" i="6"/>
  <c r="N913" i="6"/>
  <c r="A913" i="6"/>
  <c r="N912" i="6"/>
  <c r="A912" i="6"/>
  <c r="N911" i="6"/>
  <c r="A911" i="6"/>
  <c r="N910" i="6"/>
  <c r="A910" i="6"/>
  <c r="N909" i="6"/>
  <c r="A909" i="6"/>
  <c r="N908" i="6"/>
  <c r="A908" i="6"/>
  <c r="N907" i="6"/>
  <c r="A907" i="6"/>
  <c r="N906" i="6"/>
  <c r="A906" i="6"/>
  <c r="N905" i="6"/>
  <c r="A905" i="6"/>
  <c r="N904" i="6"/>
  <c r="A904" i="6"/>
  <c r="N903" i="6"/>
  <c r="A903" i="6"/>
  <c r="N902" i="6"/>
  <c r="A902" i="6"/>
  <c r="N901" i="6"/>
  <c r="A901" i="6"/>
  <c r="N900" i="6"/>
  <c r="A900" i="6"/>
  <c r="N899" i="6"/>
  <c r="A899" i="6"/>
  <c r="N898" i="6"/>
  <c r="A898" i="6"/>
  <c r="N897" i="6"/>
  <c r="A897" i="6"/>
  <c r="N896" i="6"/>
  <c r="A896" i="6"/>
  <c r="N895" i="6"/>
  <c r="A895" i="6"/>
  <c r="N894" i="6"/>
  <c r="A894" i="6"/>
  <c r="N893" i="6"/>
  <c r="A893" i="6"/>
  <c r="N892" i="6"/>
  <c r="A892" i="6"/>
  <c r="N891" i="6"/>
  <c r="A891" i="6"/>
  <c r="N890" i="6"/>
  <c r="A890" i="6"/>
  <c r="N889" i="6"/>
  <c r="A889" i="6"/>
  <c r="N888" i="6"/>
  <c r="A888" i="6"/>
  <c r="N887" i="6"/>
  <c r="A887" i="6"/>
  <c r="N886" i="6"/>
  <c r="A886" i="6"/>
  <c r="N885" i="6"/>
  <c r="A885" i="6"/>
  <c r="N884" i="6"/>
  <c r="A884" i="6"/>
  <c r="N883" i="6"/>
  <c r="A883" i="6"/>
  <c r="N882" i="6"/>
  <c r="A882" i="6"/>
  <c r="N881" i="6"/>
  <c r="A881" i="6"/>
  <c r="N880" i="6"/>
  <c r="A880" i="6"/>
  <c r="N879" i="6"/>
  <c r="A879" i="6"/>
  <c r="N878" i="6"/>
  <c r="A878" i="6"/>
  <c r="N877" i="6"/>
  <c r="A877" i="6"/>
  <c r="N876" i="6"/>
  <c r="A876" i="6"/>
  <c r="N875" i="6"/>
  <c r="A875" i="6"/>
  <c r="N874" i="6"/>
  <c r="A874" i="6"/>
  <c r="N873" i="6"/>
  <c r="A873" i="6"/>
  <c r="N872" i="6"/>
  <c r="A872" i="6"/>
  <c r="N871" i="6"/>
  <c r="A871" i="6"/>
  <c r="N870" i="6"/>
  <c r="A870" i="6"/>
  <c r="N869" i="6"/>
  <c r="A869" i="6"/>
  <c r="N868" i="6"/>
  <c r="A868" i="6"/>
  <c r="N867" i="6"/>
  <c r="A867" i="6"/>
  <c r="N866" i="6"/>
  <c r="A866" i="6"/>
  <c r="N865" i="6"/>
  <c r="A865" i="6"/>
  <c r="N864" i="6"/>
  <c r="A864" i="6"/>
  <c r="N863" i="6"/>
  <c r="A863" i="6"/>
  <c r="N862" i="6"/>
  <c r="A862" i="6"/>
  <c r="N861" i="6"/>
  <c r="A861" i="6"/>
  <c r="N860" i="6"/>
  <c r="A860" i="6"/>
  <c r="N859" i="6"/>
  <c r="A859" i="6"/>
  <c r="N858" i="6"/>
  <c r="A858" i="6"/>
  <c r="N857" i="6"/>
  <c r="A857" i="6"/>
  <c r="N856" i="6"/>
  <c r="A856" i="6"/>
  <c r="N855" i="6"/>
  <c r="A855" i="6"/>
  <c r="N854" i="6"/>
  <c r="A854" i="6"/>
  <c r="N853" i="6"/>
  <c r="A853" i="6"/>
  <c r="N852" i="6"/>
  <c r="A852" i="6"/>
  <c r="N851" i="6"/>
  <c r="A851" i="6"/>
  <c r="N850" i="6"/>
  <c r="A850" i="6"/>
  <c r="N849" i="6"/>
  <c r="A849" i="6"/>
  <c r="N848" i="6"/>
  <c r="A848" i="6"/>
  <c r="N847" i="6"/>
  <c r="A847" i="6"/>
  <c r="N846" i="6"/>
  <c r="A846" i="6"/>
  <c r="N845" i="6"/>
  <c r="A845" i="6"/>
  <c r="N844" i="6"/>
  <c r="A844" i="6"/>
  <c r="N843" i="6"/>
  <c r="A843" i="6"/>
  <c r="N842" i="6"/>
  <c r="A842" i="6"/>
  <c r="N841" i="6"/>
  <c r="A841" i="6"/>
  <c r="N840" i="6"/>
  <c r="A840" i="6"/>
  <c r="N839" i="6"/>
  <c r="A839" i="6"/>
  <c r="N838" i="6"/>
  <c r="A838" i="6"/>
  <c r="N837" i="6"/>
  <c r="A837" i="6"/>
  <c r="N836" i="6"/>
  <c r="A836" i="6"/>
  <c r="N835" i="6"/>
  <c r="A835" i="6"/>
  <c r="N834" i="6"/>
  <c r="A834" i="6"/>
  <c r="N833" i="6"/>
  <c r="A833" i="6"/>
  <c r="N832" i="6"/>
  <c r="A832" i="6"/>
  <c r="N831" i="6"/>
  <c r="A831" i="6"/>
  <c r="N830" i="6"/>
  <c r="A830" i="6"/>
  <c r="N829" i="6"/>
  <c r="A829" i="6"/>
  <c r="N828" i="6"/>
  <c r="A828" i="6"/>
  <c r="N827" i="6"/>
  <c r="A827" i="6"/>
  <c r="N826" i="6"/>
  <c r="A826" i="6"/>
  <c r="N825" i="6"/>
  <c r="A825" i="6"/>
  <c r="N824" i="6"/>
  <c r="A824" i="6"/>
  <c r="N823" i="6"/>
  <c r="A823" i="6"/>
  <c r="N822" i="6"/>
  <c r="A822" i="6"/>
  <c r="N821" i="6"/>
  <c r="A821" i="6"/>
  <c r="N820" i="6"/>
  <c r="A820" i="6"/>
  <c r="N819" i="6"/>
  <c r="A819" i="6"/>
  <c r="N818" i="6"/>
  <c r="A818" i="6"/>
  <c r="N817" i="6"/>
  <c r="A817" i="6"/>
  <c r="N816" i="6"/>
  <c r="A816" i="6"/>
  <c r="N815" i="6"/>
  <c r="A815" i="6"/>
  <c r="N814" i="6"/>
  <c r="A814" i="6"/>
  <c r="N813" i="6"/>
  <c r="A813" i="6"/>
  <c r="N812" i="6"/>
  <c r="A812" i="6"/>
  <c r="N811" i="6"/>
  <c r="A811" i="6"/>
  <c r="N810" i="6"/>
  <c r="A810" i="6"/>
  <c r="N809" i="6"/>
  <c r="A809" i="6"/>
  <c r="N808" i="6"/>
  <c r="A808" i="6"/>
  <c r="N807" i="6"/>
  <c r="A807" i="6"/>
  <c r="N806" i="6"/>
  <c r="A806" i="6"/>
  <c r="N805" i="6"/>
  <c r="A805" i="6"/>
  <c r="N804" i="6"/>
  <c r="A804" i="6"/>
  <c r="N803" i="6"/>
  <c r="A803" i="6"/>
  <c r="N802" i="6"/>
  <c r="A802" i="6"/>
  <c r="N801" i="6"/>
  <c r="A801" i="6"/>
  <c r="N800" i="6"/>
  <c r="A800" i="6"/>
  <c r="N799" i="6"/>
  <c r="A799" i="6"/>
  <c r="N798" i="6"/>
  <c r="A798" i="6"/>
  <c r="N797" i="6"/>
  <c r="A797" i="6"/>
  <c r="N796" i="6"/>
  <c r="A796" i="6"/>
  <c r="N795" i="6"/>
  <c r="A795" i="6"/>
  <c r="N794" i="6"/>
  <c r="A794" i="6"/>
  <c r="N793" i="6"/>
  <c r="A793" i="6"/>
  <c r="N792" i="6"/>
  <c r="A792" i="6"/>
  <c r="N791" i="6"/>
  <c r="A791" i="6"/>
  <c r="N790" i="6"/>
  <c r="A790" i="6"/>
  <c r="N789" i="6"/>
  <c r="A789" i="6"/>
  <c r="N788" i="6"/>
  <c r="A788" i="6"/>
  <c r="N787" i="6"/>
  <c r="A787" i="6"/>
  <c r="N786" i="6"/>
  <c r="A786" i="6"/>
  <c r="N785" i="6"/>
  <c r="A785" i="6"/>
  <c r="N784" i="6"/>
  <c r="A784" i="6"/>
  <c r="N783" i="6"/>
  <c r="A783" i="6"/>
  <c r="N782" i="6"/>
  <c r="A782" i="6"/>
  <c r="N781" i="6"/>
  <c r="A781" i="6"/>
  <c r="N780" i="6"/>
  <c r="A780" i="6"/>
  <c r="N779" i="6"/>
  <c r="A779" i="6"/>
  <c r="N778" i="6"/>
  <c r="A778" i="6"/>
  <c r="N777" i="6"/>
  <c r="A777" i="6"/>
  <c r="N776" i="6"/>
  <c r="A776" i="6"/>
  <c r="N775" i="6"/>
  <c r="A775" i="6"/>
  <c r="N774" i="6"/>
  <c r="A774" i="6"/>
  <c r="N773" i="6"/>
  <c r="A773" i="6"/>
  <c r="N772" i="6"/>
  <c r="A772" i="6"/>
  <c r="N771" i="6"/>
  <c r="A771" i="6"/>
  <c r="N770" i="6"/>
  <c r="A770" i="6"/>
  <c r="N769" i="6"/>
  <c r="A769" i="6"/>
  <c r="N768" i="6"/>
  <c r="A768" i="6"/>
  <c r="N767" i="6"/>
  <c r="A767" i="6"/>
  <c r="N766" i="6"/>
  <c r="A766" i="6"/>
  <c r="N765" i="6"/>
  <c r="A765" i="6"/>
  <c r="N764" i="6"/>
  <c r="A764" i="6"/>
  <c r="N763" i="6"/>
  <c r="A763" i="6"/>
  <c r="N762" i="6"/>
  <c r="A762" i="6"/>
  <c r="N761" i="6"/>
  <c r="A761" i="6"/>
  <c r="N760" i="6"/>
  <c r="A760" i="6"/>
  <c r="N759" i="6"/>
  <c r="A759" i="6"/>
  <c r="N758" i="6"/>
  <c r="A758" i="6"/>
  <c r="N757" i="6"/>
  <c r="A757" i="6"/>
  <c r="N756" i="6"/>
  <c r="A756" i="6"/>
  <c r="N755" i="6"/>
  <c r="A755" i="6"/>
  <c r="N754" i="6"/>
  <c r="A754" i="6"/>
  <c r="N753" i="6"/>
  <c r="A753" i="6"/>
  <c r="N752" i="6"/>
  <c r="A752" i="6"/>
  <c r="N751" i="6"/>
  <c r="A751" i="6"/>
  <c r="N750" i="6"/>
  <c r="A750" i="6"/>
  <c r="N749" i="6"/>
  <c r="A749" i="6"/>
  <c r="N748" i="6"/>
  <c r="A748" i="6"/>
  <c r="N747" i="6"/>
  <c r="A747" i="6"/>
  <c r="N746" i="6"/>
  <c r="A746" i="6"/>
  <c r="N745" i="6"/>
  <c r="A745" i="6"/>
  <c r="N744" i="6"/>
  <c r="A744" i="6"/>
  <c r="N743" i="6"/>
  <c r="A743" i="6"/>
  <c r="N742" i="6"/>
  <c r="A742" i="6"/>
  <c r="N741" i="6"/>
  <c r="A741" i="6"/>
  <c r="N740" i="6"/>
  <c r="A740" i="6"/>
  <c r="N739" i="6"/>
  <c r="A739" i="6"/>
  <c r="N738" i="6"/>
  <c r="A738" i="6"/>
  <c r="N737" i="6"/>
  <c r="A737" i="6"/>
  <c r="N736" i="6"/>
  <c r="A736" i="6"/>
  <c r="N735" i="6"/>
  <c r="A735" i="6"/>
  <c r="N734" i="6"/>
  <c r="A734" i="6"/>
  <c r="N733" i="6"/>
  <c r="A733" i="6"/>
  <c r="N732" i="6"/>
  <c r="A732" i="6"/>
  <c r="N731" i="6"/>
  <c r="A731" i="6"/>
  <c r="N730" i="6"/>
  <c r="A730" i="6"/>
  <c r="N729" i="6"/>
  <c r="A729" i="6"/>
  <c r="N728" i="6"/>
  <c r="A728" i="6"/>
  <c r="N727" i="6"/>
  <c r="A727" i="6"/>
  <c r="N726" i="6"/>
  <c r="A726" i="6"/>
  <c r="N725" i="6"/>
  <c r="A725" i="6"/>
  <c r="N724" i="6"/>
  <c r="A724" i="6"/>
  <c r="N723" i="6"/>
  <c r="A723" i="6"/>
  <c r="N722" i="6"/>
  <c r="A722" i="6"/>
  <c r="N721" i="6"/>
  <c r="A721" i="6"/>
  <c r="N720" i="6"/>
  <c r="A720" i="6"/>
  <c r="N719" i="6"/>
  <c r="A719" i="6"/>
  <c r="N718" i="6"/>
  <c r="A718" i="6"/>
  <c r="N717" i="6"/>
  <c r="A717" i="6"/>
  <c r="N716" i="6"/>
  <c r="A716" i="6"/>
  <c r="N715" i="6"/>
  <c r="A715" i="6"/>
  <c r="N714" i="6"/>
  <c r="A714" i="6"/>
  <c r="N713" i="6"/>
  <c r="A713" i="6"/>
  <c r="N712" i="6"/>
  <c r="A712" i="6"/>
  <c r="N711" i="6"/>
  <c r="A711" i="6"/>
  <c r="N710" i="6"/>
  <c r="A710" i="6"/>
  <c r="N709" i="6"/>
  <c r="A709" i="6"/>
  <c r="N708" i="6"/>
  <c r="A708" i="6"/>
  <c r="N707" i="6"/>
  <c r="A707" i="6"/>
  <c r="N706" i="6"/>
  <c r="A706" i="6"/>
  <c r="N705" i="6"/>
  <c r="A705" i="6"/>
  <c r="N704" i="6"/>
  <c r="A704" i="6"/>
  <c r="N703" i="6"/>
  <c r="A703" i="6"/>
  <c r="N702" i="6"/>
  <c r="A702" i="6"/>
  <c r="N701" i="6"/>
  <c r="A701" i="6"/>
  <c r="N700" i="6"/>
  <c r="A700" i="6"/>
  <c r="N699" i="6"/>
  <c r="A699" i="6"/>
  <c r="N698" i="6"/>
  <c r="A698" i="6"/>
  <c r="N697" i="6"/>
  <c r="A697" i="6"/>
  <c r="N696" i="6"/>
  <c r="A696" i="6"/>
  <c r="N695" i="6"/>
  <c r="A695" i="6"/>
  <c r="N694" i="6"/>
  <c r="A694" i="6"/>
  <c r="N693" i="6"/>
  <c r="A693" i="6"/>
  <c r="N692" i="6"/>
  <c r="A692" i="6"/>
  <c r="N691" i="6"/>
  <c r="A691" i="6"/>
  <c r="N690" i="6"/>
  <c r="A690" i="6"/>
  <c r="N689" i="6"/>
  <c r="A689" i="6"/>
  <c r="N688" i="6"/>
  <c r="A688" i="6"/>
  <c r="N687" i="6"/>
  <c r="A687" i="6"/>
  <c r="N686" i="6"/>
  <c r="A686" i="6"/>
  <c r="N685" i="6"/>
  <c r="A685" i="6"/>
  <c r="N684" i="6"/>
  <c r="A684" i="6"/>
  <c r="N683" i="6"/>
  <c r="A683" i="6"/>
  <c r="N682" i="6"/>
  <c r="A682" i="6"/>
  <c r="N681" i="6"/>
  <c r="A681" i="6"/>
  <c r="N680" i="6"/>
  <c r="A680" i="6"/>
  <c r="N679" i="6"/>
  <c r="A679" i="6"/>
  <c r="N678" i="6"/>
  <c r="A678" i="6"/>
  <c r="N677" i="6"/>
  <c r="A677" i="6"/>
  <c r="N676" i="6"/>
  <c r="A676" i="6"/>
  <c r="N675" i="6"/>
  <c r="A675" i="6"/>
  <c r="N674" i="6"/>
  <c r="A674" i="6"/>
  <c r="N673" i="6"/>
  <c r="A673" i="6"/>
  <c r="N672" i="6"/>
  <c r="A672" i="6"/>
  <c r="N671" i="6"/>
  <c r="A671" i="6"/>
  <c r="N670" i="6"/>
  <c r="A670" i="6"/>
  <c r="N669" i="6"/>
  <c r="A669" i="6"/>
  <c r="N668" i="6"/>
  <c r="A668" i="6"/>
  <c r="N667" i="6"/>
  <c r="A667" i="6"/>
  <c r="N666" i="6"/>
  <c r="A666" i="6"/>
  <c r="N665" i="6"/>
  <c r="A665" i="6"/>
  <c r="N664" i="6"/>
  <c r="A664" i="6"/>
  <c r="N663" i="6"/>
  <c r="A663" i="6"/>
  <c r="N662" i="6"/>
  <c r="A662" i="6"/>
  <c r="N661" i="6"/>
  <c r="A661" i="6"/>
  <c r="N660" i="6"/>
  <c r="A660" i="6"/>
  <c r="N659" i="6"/>
  <c r="A659" i="6"/>
  <c r="N658" i="6"/>
  <c r="A658" i="6"/>
  <c r="N657" i="6"/>
  <c r="A657" i="6"/>
  <c r="N656" i="6"/>
  <c r="A656" i="6"/>
  <c r="N655" i="6"/>
  <c r="A655" i="6"/>
  <c r="N654" i="6"/>
  <c r="A654" i="6"/>
  <c r="N653" i="6"/>
  <c r="A653" i="6"/>
  <c r="N652" i="6"/>
  <c r="A652" i="6"/>
  <c r="N651" i="6"/>
  <c r="A651" i="6"/>
  <c r="N650" i="6"/>
  <c r="A650" i="6"/>
  <c r="N649" i="6"/>
  <c r="A649" i="6"/>
  <c r="N648" i="6"/>
  <c r="A648" i="6"/>
  <c r="N647" i="6"/>
  <c r="A647" i="6"/>
  <c r="N646" i="6"/>
  <c r="A646" i="6"/>
  <c r="N645" i="6"/>
  <c r="A645" i="6"/>
  <c r="N644" i="6"/>
  <c r="A644" i="6"/>
  <c r="N643" i="6"/>
  <c r="A643" i="6"/>
  <c r="N642" i="6"/>
  <c r="A642" i="6"/>
  <c r="N641" i="6"/>
  <c r="A641" i="6"/>
  <c r="N640" i="6"/>
  <c r="A640" i="6"/>
  <c r="N639" i="6"/>
  <c r="A639" i="6"/>
  <c r="N638" i="6"/>
  <c r="A638" i="6"/>
  <c r="N637" i="6"/>
  <c r="A637" i="6"/>
  <c r="N636" i="6"/>
  <c r="A636" i="6"/>
  <c r="N635" i="6"/>
  <c r="A635" i="6"/>
  <c r="N634" i="6"/>
  <c r="A634" i="6"/>
  <c r="N633" i="6"/>
  <c r="A633" i="6"/>
  <c r="N632" i="6"/>
  <c r="A632" i="6"/>
  <c r="N631" i="6"/>
  <c r="A631" i="6"/>
  <c r="N630" i="6"/>
  <c r="A630" i="6"/>
  <c r="N629" i="6"/>
  <c r="A629" i="6"/>
  <c r="N628" i="6"/>
  <c r="A628" i="6"/>
  <c r="N627" i="6"/>
  <c r="A627" i="6"/>
  <c r="N626" i="6"/>
  <c r="A626" i="6"/>
  <c r="N625" i="6"/>
  <c r="A625" i="6"/>
  <c r="N624" i="6"/>
  <c r="A624" i="6"/>
  <c r="N623" i="6"/>
  <c r="A623" i="6"/>
  <c r="N622" i="6"/>
  <c r="A622" i="6"/>
  <c r="N621" i="6"/>
  <c r="A621" i="6"/>
  <c r="N620" i="6"/>
  <c r="A620" i="6"/>
  <c r="N619" i="6"/>
  <c r="A619" i="6"/>
  <c r="N618" i="6"/>
  <c r="A618" i="6"/>
  <c r="N617" i="6"/>
  <c r="A617" i="6"/>
  <c r="N616" i="6"/>
  <c r="A616" i="6"/>
  <c r="N615" i="6"/>
  <c r="A615" i="6"/>
  <c r="N614" i="6"/>
  <c r="A614" i="6"/>
  <c r="N613" i="6"/>
  <c r="A613" i="6"/>
  <c r="N612" i="6"/>
  <c r="A612" i="6"/>
  <c r="N611" i="6"/>
  <c r="A611" i="6"/>
  <c r="N610" i="6"/>
  <c r="A610" i="6"/>
  <c r="N609" i="6"/>
  <c r="A609" i="6"/>
  <c r="N608" i="6"/>
  <c r="A608" i="6"/>
  <c r="N607" i="6"/>
  <c r="A607" i="6"/>
  <c r="N606" i="6"/>
  <c r="A606" i="6"/>
  <c r="N605" i="6"/>
  <c r="A605" i="6"/>
  <c r="N604" i="6"/>
  <c r="A604" i="6"/>
  <c r="N603" i="6"/>
  <c r="A603" i="6"/>
  <c r="N602" i="6"/>
  <c r="A602" i="6"/>
  <c r="N601" i="6"/>
  <c r="A601" i="6"/>
  <c r="N600" i="6"/>
  <c r="A600" i="6"/>
  <c r="N599" i="6"/>
  <c r="A599" i="6"/>
  <c r="N598" i="6"/>
  <c r="A598" i="6"/>
  <c r="N597" i="6"/>
  <c r="A597" i="6"/>
  <c r="N596" i="6"/>
  <c r="A596" i="6"/>
  <c r="N595" i="6"/>
  <c r="A595" i="6"/>
  <c r="N594" i="6"/>
  <c r="A594" i="6"/>
  <c r="N593" i="6"/>
  <c r="A593" i="6"/>
  <c r="N592" i="6"/>
  <c r="A592" i="6"/>
  <c r="N591" i="6"/>
  <c r="A591" i="6"/>
  <c r="N590" i="6"/>
  <c r="A590" i="6"/>
  <c r="N589" i="6"/>
  <c r="A589" i="6"/>
  <c r="N588" i="6"/>
  <c r="A588" i="6"/>
  <c r="N587" i="6"/>
  <c r="A587" i="6"/>
  <c r="N586" i="6"/>
  <c r="A586" i="6"/>
  <c r="N585" i="6"/>
  <c r="A585" i="6"/>
  <c r="N584" i="6"/>
  <c r="A584" i="6"/>
  <c r="N583" i="6"/>
  <c r="A583" i="6"/>
  <c r="N582" i="6"/>
  <c r="A582" i="6"/>
  <c r="N581" i="6"/>
  <c r="A581" i="6"/>
  <c r="N580" i="6"/>
  <c r="A580" i="6"/>
  <c r="N579" i="6"/>
  <c r="A579" i="6"/>
  <c r="N578" i="6"/>
  <c r="A578" i="6"/>
  <c r="N577" i="6"/>
  <c r="A577" i="6"/>
  <c r="N576" i="6"/>
  <c r="A576" i="6"/>
  <c r="N575" i="6"/>
  <c r="A575" i="6"/>
  <c r="N574" i="6"/>
  <c r="A574" i="6"/>
  <c r="N573" i="6"/>
  <c r="A573" i="6"/>
  <c r="N572" i="6"/>
  <c r="A572" i="6"/>
  <c r="N571" i="6"/>
  <c r="A571" i="6"/>
  <c r="N570" i="6"/>
  <c r="A570" i="6"/>
  <c r="N569" i="6"/>
  <c r="A569" i="6"/>
  <c r="N568" i="6"/>
  <c r="A568" i="6"/>
  <c r="N567" i="6"/>
  <c r="A567" i="6"/>
  <c r="N566" i="6"/>
  <c r="A566" i="6"/>
  <c r="N565" i="6"/>
  <c r="A565" i="6"/>
  <c r="N564" i="6"/>
  <c r="A564" i="6"/>
  <c r="N563" i="6"/>
  <c r="A563" i="6"/>
  <c r="N562" i="6"/>
  <c r="A562" i="6"/>
  <c r="N561" i="6"/>
  <c r="A561" i="6"/>
  <c r="N560" i="6"/>
  <c r="A560" i="6"/>
  <c r="N559" i="6"/>
  <c r="A559" i="6"/>
  <c r="N558" i="6"/>
  <c r="A558" i="6"/>
  <c r="N557" i="6"/>
  <c r="A557" i="6"/>
  <c r="N556" i="6"/>
  <c r="A556" i="6"/>
  <c r="N555" i="6"/>
  <c r="A555" i="6"/>
  <c r="N554" i="6"/>
  <c r="A554" i="6"/>
  <c r="N553" i="6"/>
  <c r="A553" i="6"/>
  <c r="N552" i="6"/>
  <c r="A552" i="6"/>
  <c r="N551" i="6"/>
  <c r="A551" i="6"/>
  <c r="N550" i="6"/>
  <c r="A550" i="6"/>
  <c r="N549" i="6"/>
  <c r="A549" i="6"/>
  <c r="N548" i="6"/>
  <c r="A548" i="6"/>
  <c r="N547" i="6"/>
  <c r="A547" i="6"/>
  <c r="N546" i="6"/>
  <c r="A546" i="6"/>
  <c r="N545" i="6"/>
  <c r="A545" i="6"/>
  <c r="N544" i="6"/>
  <c r="A544" i="6"/>
  <c r="N543" i="6"/>
  <c r="A543" i="6"/>
  <c r="N542" i="6"/>
  <c r="A542" i="6"/>
  <c r="N541" i="6"/>
  <c r="A541" i="6"/>
  <c r="N540" i="6"/>
  <c r="A540" i="6"/>
  <c r="N539" i="6"/>
  <c r="A539" i="6"/>
  <c r="N538" i="6"/>
  <c r="A538" i="6"/>
  <c r="N537" i="6"/>
  <c r="A537" i="6"/>
  <c r="N536" i="6"/>
  <c r="A536" i="6"/>
  <c r="N535" i="6"/>
  <c r="A535" i="6"/>
  <c r="N534" i="6"/>
  <c r="A534" i="6"/>
  <c r="N533" i="6"/>
  <c r="A533" i="6"/>
  <c r="N532" i="6"/>
  <c r="A532" i="6"/>
  <c r="N531" i="6"/>
  <c r="A531" i="6"/>
  <c r="N530" i="6"/>
  <c r="A530" i="6"/>
  <c r="N529" i="6"/>
  <c r="A529" i="6"/>
  <c r="N528" i="6"/>
  <c r="A528" i="6"/>
  <c r="N527" i="6"/>
  <c r="A527" i="6"/>
  <c r="N526" i="6"/>
  <c r="A526" i="6"/>
  <c r="N525" i="6"/>
  <c r="A525" i="6"/>
  <c r="N524" i="6"/>
  <c r="A524" i="6"/>
  <c r="N523" i="6"/>
  <c r="A523" i="6"/>
  <c r="N522" i="6"/>
  <c r="A522" i="6"/>
  <c r="N521" i="6"/>
  <c r="A521" i="6"/>
  <c r="N520" i="6"/>
  <c r="A520" i="6"/>
  <c r="N519" i="6"/>
  <c r="A519" i="6"/>
  <c r="N518" i="6"/>
  <c r="A518" i="6"/>
  <c r="N517" i="6"/>
  <c r="A517" i="6"/>
  <c r="N516" i="6"/>
  <c r="A516" i="6"/>
  <c r="N515" i="6"/>
  <c r="A515" i="6"/>
  <c r="N514" i="6"/>
  <c r="A514" i="6"/>
  <c r="N513" i="6"/>
  <c r="A513" i="6"/>
  <c r="N512" i="6"/>
  <c r="A512" i="6"/>
  <c r="N511" i="6"/>
  <c r="A511" i="6"/>
  <c r="N510" i="6"/>
  <c r="A510" i="6"/>
  <c r="N509" i="6"/>
  <c r="A509" i="6"/>
  <c r="N508" i="6"/>
  <c r="A508" i="6"/>
  <c r="N507" i="6"/>
  <c r="A507" i="6"/>
  <c r="N506" i="6"/>
  <c r="A506" i="6"/>
  <c r="N505" i="6"/>
  <c r="A505" i="6"/>
  <c r="N504" i="6"/>
  <c r="A504" i="6"/>
  <c r="N503" i="6"/>
  <c r="A503" i="6"/>
  <c r="N502" i="6"/>
  <c r="A502" i="6"/>
  <c r="N501" i="6"/>
  <c r="A501" i="6"/>
  <c r="N500" i="6"/>
  <c r="A500" i="6"/>
  <c r="N499" i="6"/>
  <c r="A499" i="6"/>
  <c r="N498" i="6"/>
  <c r="A498" i="6"/>
  <c r="N497" i="6"/>
  <c r="A497" i="6"/>
  <c r="N496" i="6"/>
  <c r="A496" i="6"/>
  <c r="N495" i="6"/>
  <c r="A495" i="6"/>
  <c r="N494" i="6"/>
  <c r="A494" i="6"/>
  <c r="N493" i="6"/>
  <c r="A493" i="6"/>
  <c r="N492" i="6"/>
  <c r="A492" i="6"/>
  <c r="N491" i="6"/>
  <c r="A491" i="6"/>
  <c r="N490" i="6"/>
  <c r="A490" i="6"/>
  <c r="N489" i="6"/>
  <c r="A489" i="6"/>
  <c r="N488" i="6"/>
  <c r="A488" i="6"/>
  <c r="N487" i="6"/>
  <c r="A487" i="6"/>
  <c r="N486" i="6"/>
  <c r="A486" i="6"/>
  <c r="N485" i="6"/>
  <c r="A485" i="6"/>
  <c r="N484" i="6"/>
  <c r="A484" i="6"/>
  <c r="N483" i="6"/>
  <c r="A483" i="6"/>
  <c r="N482" i="6"/>
  <c r="A482" i="6"/>
  <c r="N481" i="6"/>
  <c r="A481" i="6"/>
  <c r="N480" i="6"/>
  <c r="A480" i="6"/>
  <c r="N479" i="6"/>
  <c r="A479" i="6"/>
  <c r="N478" i="6"/>
  <c r="A478" i="6"/>
  <c r="N477" i="6"/>
  <c r="A477" i="6"/>
  <c r="N476" i="6"/>
  <c r="A476" i="6"/>
  <c r="N475" i="6"/>
  <c r="A475" i="6"/>
  <c r="N474" i="6"/>
  <c r="A474" i="6"/>
  <c r="N473" i="6"/>
  <c r="A473" i="6"/>
  <c r="N472" i="6"/>
  <c r="A472" i="6"/>
  <c r="N471" i="6"/>
  <c r="A471" i="6"/>
  <c r="N470" i="6"/>
  <c r="A470" i="6"/>
  <c r="N469" i="6"/>
  <c r="A469" i="6"/>
  <c r="N468" i="6"/>
  <c r="A468" i="6"/>
  <c r="N467" i="6"/>
  <c r="A467" i="6"/>
  <c r="N466" i="6"/>
  <c r="A466" i="6"/>
  <c r="N465" i="6"/>
  <c r="A465" i="6"/>
  <c r="N464" i="6"/>
  <c r="A464" i="6"/>
  <c r="N463" i="6"/>
  <c r="A463" i="6"/>
  <c r="N462" i="6"/>
  <c r="A462" i="6"/>
  <c r="N461" i="6"/>
  <c r="A461" i="6"/>
  <c r="N460" i="6"/>
  <c r="A460" i="6"/>
  <c r="N459" i="6"/>
  <c r="A459" i="6"/>
  <c r="N458" i="6"/>
  <c r="A458" i="6"/>
  <c r="N457" i="6"/>
  <c r="A457" i="6"/>
  <c r="N456" i="6"/>
  <c r="A456" i="6"/>
  <c r="N455" i="6"/>
  <c r="A455" i="6"/>
  <c r="N454" i="6"/>
  <c r="A454" i="6"/>
  <c r="N453" i="6"/>
  <c r="A453" i="6"/>
  <c r="N452" i="6"/>
  <c r="A452" i="6"/>
  <c r="N451" i="6"/>
  <c r="A451" i="6"/>
  <c r="N450" i="6"/>
  <c r="A450" i="6"/>
  <c r="N449" i="6"/>
  <c r="A449" i="6"/>
  <c r="N448" i="6"/>
  <c r="A448" i="6"/>
  <c r="N447" i="6"/>
  <c r="A447" i="6"/>
  <c r="N446" i="6"/>
  <c r="A446" i="6"/>
  <c r="N445" i="6"/>
  <c r="A445" i="6"/>
  <c r="N444" i="6"/>
  <c r="A444" i="6"/>
  <c r="N443" i="6"/>
  <c r="A443" i="6"/>
  <c r="N442" i="6"/>
  <c r="A442" i="6"/>
  <c r="N441" i="6"/>
  <c r="A441" i="6"/>
  <c r="N440" i="6"/>
  <c r="A440" i="6"/>
  <c r="N439" i="6"/>
  <c r="A439" i="6"/>
  <c r="N438" i="6"/>
  <c r="A438" i="6"/>
  <c r="N437" i="6"/>
  <c r="A437" i="6"/>
  <c r="N436" i="6"/>
  <c r="A436" i="6"/>
  <c r="N435" i="6"/>
  <c r="A435" i="6"/>
  <c r="N434" i="6"/>
  <c r="A434" i="6"/>
  <c r="N433" i="6"/>
  <c r="A433" i="6"/>
  <c r="N432" i="6"/>
  <c r="A432" i="6"/>
  <c r="N431" i="6"/>
  <c r="A431" i="6"/>
  <c r="N430" i="6"/>
  <c r="A430" i="6"/>
  <c r="N429" i="6"/>
  <c r="A429" i="6"/>
  <c r="N428" i="6"/>
  <c r="A428" i="6"/>
  <c r="N427" i="6"/>
  <c r="A427" i="6"/>
  <c r="N426" i="6"/>
  <c r="A426" i="6"/>
  <c r="N425" i="6"/>
  <c r="A425" i="6"/>
  <c r="N424" i="6"/>
  <c r="A424" i="6"/>
  <c r="N423" i="6"/>
  <c r="A423" i="6"/>
  <c r="N422" i="6"/>
  <c r="A422" i="6"/>
  <c r="N421" i="6"/>
  <c r="A421" i="6"/>
  <c r="N420" i="6"/>
  <c r="A420" i="6"/>
  <c r="N419" i="6"/>
  <c r="A419" i="6"/>
  <c r="N418" i="6"/>
  <c r="A418" i="6"/>
  <c r="N417" i="6"/>
  <c r="A417" i="6"/>
  <c r="N416" i="6"/>
  <c r="A416" i="6"/>
  <c r="N415" i="6"/>
  <c r="A415" i="6"/>
  <c r="N414" i="6"/>
  <c r="A414" i="6"/>
  <c r="N413" i="6"/>
  <c r="A413" i="6"/>
  <c r="N412" i="6"/>
  <c r="A412" i="6"/>
  <c r="N411" i="6"/>
  <c r="A411" i="6"/>
  <c r="N410" i="6"/>
  <c r="A410" i="6"/>
  <c r="N409" i="6"/>
  <c r="A409" i="6"/>
  <c r="N408" i="6"/>
  <c r="A408" i="6"/>
  <c r="N407" i="6"/>
  <c r="A407" i="6"/>
  <c r="N406" i="6"/>
  <c r="A406" i="6"/>
  <c r="N405" i="6"/>
  <c r="A405" i="6"/>
  <c r="N404" i="6"/>
  <c r="A404" i="6"/>
  <c r="N403" i="6"/>
  <c r="A403" i="6"/>
  <c r="N402" i="6"/>
  <c r="A402" i="6"/>
  <c r="N401" i="6"/>
  <c r="A401" i="6"/>
  <c r="N400" i="6"/>
  <c r="A400" i="6"/>
  <c r="N399" i="6"/>
  <c r="A399" i="6"/>
  <c r="N398" i="6"/>
  <c r="A398" i="6"/>
  <c r="N397" i="6"/>
  <c r="A397" i="6"/>
  <c r="N396" i="6"/>
  <c r="A396" i="6"/>
  <c r="N395" i="6"/>
  <c r="A395" i="6"/>
  <c r="N394" i="6"/>
  <c r="A394" i="6"/>
  <c r="N393" i="6"/>
  <c r="A393" i="6"/>
  <c r="N392" i="6"/>
  <c r="A392" i="6"/>
  <c r="N391" i="6"/>
  <c r="A391" i="6"/>
  <c r="N390" i="6"/>
  <c r="A390" i="6"/>
  <c r="N389" i="6"/>
  <c r="A389" i="6"/>
  <c r="N388" i="6"/>
  <c r="A388" i="6"/>
  <c r="N387" i="6"/>
  <c r="A387" i="6"/>
  <c r="N386" i="6"/>
  <c r="A386" i="6"/>
  <c r="N385" i="6"/>
  <c r="A385" i="6"/>
  <c r="N384" i="6"/>
  <c r="A384" i="6"/>
  <c r="N383" i="6"/>
  <c r="A383" i="6"/>
  <c r="N382" i="6"/>
  <c r="A382" i="6"/>
  <c r="N381" i="6"/>
  <c r="A381" i="6"/>
  <c r="N380" i="6"/>
  <c r="A380" i="6"/>
  <c r="N379" i="6"/>
  <c r="A379" i="6"/>
  <c r="N378" i="6"/>
  <c r="A378" i="6"/>
  <c r="N377" i="6"/>
  <c r="A377" i="6"/>
  <c r="N376" i="6"/>
  <c r="A376" i="6"/>
  <c r="N375" i="6"/>
  <c r="A375" i="6"/>
  <c r="N374" i="6"/>
  <c r="A374" i="6"/>
  <c r="N373" i="6"/>
  <c r="A373" i="6"/>
  <c r="N372" i="6"/>
  <c r="A372" i="6"/>
  <c r="N371" i="6"/>
  <c r="A371" i="6"/>
  <c r="N370" i="6"/>
  <c r="A370" i="6"/>
  <c r="N369" i="6"/>
  <c r="A369" i="6"/>
  <c r="N368" i="6"/>
  <c r="A368" i="6"/>
  <c r="N367" i="6"/>
  <c r="A367" i="6"/>
  <c r="N366" i="6"/>
  <c r="A366" i="6"/>
  <c r="N365" i="6"/>
  <c r="A365" i="6"/>
  <c r="N364" i="6"/>
  <c r="A364" i="6"/>
  <c r="N363" i="6"/>
  <c r="A363" i="6"/>
  <c r="N362" i="6"/>
  <c r="A362" i="6"/>
  <c r="N361" i="6"/>
  <c r="A361" i="6"/>
  <c r="N360" i="6"/>
  <c r="A360" i="6"/>
  <c r="N359" i="6"/>
  <c r="A359" i="6"/>
  <c r="N358" i="6"/>
  <c r="A358" i="6"/>
  <c r="N357" i="6"/>
  <c r="A357" i="6"/>
  <c r="N356" i="6"/>
  <c r="A356" i="6"/>
  <c r="N355" i="6"/>
  <c r="A355" i="6"/>
  <c r="N354" i="6"/>
  <c r="A354" i="6"/>
  <c r="N353" i="6"/>
  <c r="A353" i="6"/>
  <c r="N352" i="6"/>
  <c r="A352" i="6"/>
  <c r="N351" i="6"/>
  <c r="A351" i="6"/>
  <c r="N350" i="6"/>
  <c r="A350" i="6"/>
  <c r="N349" i="6"/>
  <c r="A349" i="6"/>
  <c r="N348" i="6"/>
  <c r="A348" i="6"/>
  <c r="N347" i="6"/>
  <c r="A347" i="6"/>
  <c r="N346" i="6"/>
  <c r="A346" i="6"/>
  <c r="N345" i="6"/>
  <c r="A345" i="6"/>
  <c r="N344" i="6"/>
  <c r="A344" i="6"/>
  <c r="N343" i="6"/>
  <c r="A343" i="6"/>
  <c r="N342" i="6"/>
  <c r="A342" i="6"/>
  <c r="N341" i="6"/>
  <c r="A341" i="6"/>
  <c r="N340" i="6"/>
  <c r="A340" i="6"/>
  <c r="N339" i="6"/>
  <c r="A339" i="6"/>
  <c r="N338" i="6"/>
  <c r="A338" i="6"/>
  <c r="N337" i="6"/>
  <c r="A337" i="6"/>
  <c r="N336" i="6"/>
  <c r="A336" i="6"/>
  <c r="N335" i="6"/>
  <c r="A335" i="6"/>
  <c r="N334" i="6"/>
  <c r="A334" i="6"/>
  <c r="N333" i="6"/>
  <c r="A333" i="6"/>
  <c r="N332" i="6"/>
  <c r="A332" i="6"/>
  <c r="N331" i="6"/>
  <c r="A331" i="6"/>
  <c r="N330" i="6"/>
  <c r="A330" i="6"/>
  <c r="N329" i="6"/>
  <c r="A329" i="6"/>
  <c r="N328" i="6"/>
  <c r="A328" i="6"/>
  <c r="N327" i="6"/>
  <c r="A327" i="6"/>
  <c r="N326" i="6"/>
  <c r="A326" i="6"/>
  <c r="N325" i="6"/>
  <c r="A325" i="6"/>
  <c r="N324" i="6"/>
  <c r="A324" i="6"/>
  <c r="N323" i="6"/>
  <c r="A323" i="6"/>
  <c r="N322" i="6"/>
  <c r="A322" i="6"/>
  <c r="N321" i="6"/>
  <c r="A321" i="6"/>
  <c r="N320" i="6"/>
  <c r="A320" i="6"/>
  <c r="N319" i="6"/>
  <c r="A319" i="6"/>
  <c r="N318" i="6"/>
  <c r="A318" i="6"/>
  <c r="N317" i="6"/>
  <c r="A317" i="6"/>
  <c r="N316" i="6"/>
  <c r="A316" i="6"/>
  <c r="N315" i="6"/>
  <c r="A315" i="6"/>
  <c r="N314" i="6"/>
  <c r="A314" i="6"/>
  <c r="N313" i="6"/>
  <c r="A313" i="6"/>
  <c r="N312" i="6"/>
  <c r="A312" i="6"/>
  <c r="N311" i="6"/>
  <c r="A311" i="6"/>
  <c r="N310" i="6"/>
  <c r="A310" i="6"/>
  <c r="N309" i="6"/>
  <c r="A309" i="6"/>
  <c r="N308" i="6"/>
  <c r="A308" i="6"/>
  <c r="N307" i="6"/>
  <c r="A307" i="6"/>
  <c r="N306" i="6"/>
  <c r="A306" i="6"/>
  <c r="N305" i="6"/>
  <c r="A305" i="6"/>
  <c r="N304" i="6"/>
  <c r="A304" i="6"/>
  <c r="N303" i="6"/>
  <c r="A303" i="6"/>
  <c r="N302" i="6"/>
  <c r="A302" i="6"/>
  <c r="N301" i="6"/>
  <c r="A301" i="6"/>
  <c r="N300" i="6"/>
  <c r="A300" i="6"/>
  <c r="N299" i="6"/>
  <c r="A299" i="6"/>
  <c r="N298" i="6"/>
  <c r="A298" i="6"/>
  <c r="N297" i="6"/>
  <c r="A297" i="6"/>
  <c r="N296" i="6"/>
  <c r="A296" i="6"/>
  <c r="N295" i="6"/>
  <c r="A295" i="6"/>
  <c r="N294" i="6"/>
  <c r="A294" i="6"/>
  <c r="N293" i="6"/>
  <c r="A293" i="6"/>
  <c r="N292" i="6"/>
  <c r="A292" i="6"/>
  <c r="N291" i="6"/>
  <c r="A291" i="6"/>
  <c r="N290" i="6"/>
  <c r="A290" i="6"/>
  <c r="N289" i="6"/>
  <c r="A289" i="6"/>
  <c r="N288" i="6"/>
  <c r="A288" i="6"/>
  <c r="N287" i="6"/>
  <c r="A287" i="6"/>
  <c r="N286" i="6"/>
  <c r="A286" i="6"/>
  <c r="N285" i="6"/>
  <c r="A285" i="6"/>
  <c r="N284" i="6"/>
  <c r="A284" i="6"/>
  <c r="N283" i="6"/>
  <c r="A283" i="6"/>
  <c r="N282" i="6"/>
  <c r="A282" i="6"/>
  <c r="N281" i="6"/>
  <c r="A281" i="6"/>
  <c r="N280" i="6"/>
  <c r="A280" i="6"/>
  <c r="N279" i="6"/>
  <c r="A279" i="6"/>
  <c r="N278" i="6"/>
  <c r="A278" i="6"/>
  <c r="N277" i="6"/>
  <c r="A277" i="6"/>
  <c r="N276" i="6"/>
  <c r="A276" i="6"/>
  <c r="N275" i="6"/>
  <c r="A275" i="6"/>
  <c r="N274" i="6"/>
  <c r="A274" i="6"/>
  <c r="N273" i="6"/>
  <c r="A273" i="6"/>
  <c r="N272" i="6"/>
  <c r="A272" i="6"/>
  <c r="N271" i="6"/>
  <c r="A271" i="6"/>
  <c r="N270" i="6"/>
  <c r="A270" i="6"/>
  <c r="N269" i="6"/>
  <c r="A269" i="6"/>
  <c r="N268" i="6"/>
  <c r="A268" i="6"/>
  <c r="N267" i="6"/>
  <c r="A267" i="6"/>
  <c r="N266" i="6"/>
  <c r="A266" i="6"/>
  <c r="N265" i="6"/>
  <c r="A265" i="6"/>
  <c r="N264" i="6"/>
  <c r="A264" i="6"/>
  <c r="N263" i="6"/>
  <c r="A263" i="6"/>
  <c r="N262" i="6"/>
  <c r="A262" i="6"/>
  <c r="N261" i="6"/>
  <c r="A261" i="6"/>
  <c r="N260" i="6"/>
  <c r="A260" i="6"/>
  <c r="N259" i="6"/>
  <c r="A259" i="6"/>
  <c r="N258" i="6"/>
  <c r="A258" i="6"/>
  <c r="N257" i="6"/>
  <c r="A257" i="6"/>
  <c r="N256" i="6"/>
  <c r="A256" i="6"/>
  <c r="N255" i="6"/>
  <c r="A255" i="6"/>
  <c r="N254" i="6"/>
  <c r="A254" i="6"/>
  <c r="N253" i="6"/>
  <c r="A253" i="6"/>
  <c r="N252" i="6"/>
  <c r="A252" i="6"/>
  <c r="N251" i="6"/>
  <c r="A251" i="6"/>
  <c r="N250" i="6"/>
  <c r="A250" i="6"/>
  <c r="N249" i="6"/>
  <c r="A249" i="6"/>
  <c r="N248" i="6"/>
  <c r="A248" i="6"/>
  <c r="N247" i="6"/>
  <c r="A247" i="6"/>
  <c r="N246" i="6"/>
  <c r="A246" i="6"/>
  <c r="N245" i="6"/>
  <c r="A245" i="6"/>
  <c r="N244" i="6"/>
  <c r="A244" i="6"/>
  <c r="N243" i="6"/>
  <c r="A243" i="6"/>
  <c r="N242" i="6"/>
  <c r="A242" i="6"/>
  <c r="N241" i="6"/>
  <c r="A241" i="6"/>
  <c r="N240" i="6"/>
  <c r="A240" i="6"/>
  <c r="N239" i="6"/>
  <c r="A239" i="6"/>
  <c r="N238" i="6"/>
  <c r="A238" i="6"/>
  <c r="N237" i="6"/>
  <c r="A237" i="6"/>
  <c r="N236" i="6"/>
  <c r="A236" i="6"/>
  <c r="N235" i="6"/>
  <c r="A235" i="6"/>
  <c r="N234" i="6"/>
  <c r="A234" i="6"/>
  <c r="N233" i="6"/>
  <c r="A233" i="6"/>
  <c r="N232" i="6"/>
  <c r="A232" i="6"/>
  <c r="N231" i="6"/>
  <c r="A231" i="6"/>
  <c r="N230" i="6"/>
  <c r="A230" i="6"/>
  <c r="N229" i="6"/>
  <c r="A229" i="6"/>
  <c r="N228" i="6"/>
  <c r="A228" i="6"/>
  <c r="N227" i="6"/>
  <c r="A227" i="6"/>
  <c r="N226" i="6"/>
  <c r="A226" i="6"/>
  <c r="N225" i="6"/>
  <c r="A225" i="6"/>
  <c r="N224" i="6"/>
  <c r="A224" i="6"/>
  <c r="N223" i="6"/>
  <c r="A223" i="6"/>
  <c r="N222" i="6"/>
  <c r="A222" i="6"/>
  <c r="N221" i="6"/>
  <c r="A221" i="6"/>
  <c r="N220" i="6"/>
  <c r="A220" i="6"/>
  <c r="N219" i="6"/>
  <c r="A219" i="6"/>
  <c r="N218" i="6"/>
  <c r="A218" i="6"/>
  <c r="N217" i="6"/>
  <c r="A217" i="6"/>
  <c r="N216" i="6"/>
  <c r="A216" i="6"/>
  <c r="N215" i="6"/>
  <c r="A215" i="6"/>
  <c r="N214" i="6"/>
  <c r="A214" i="6"/>
  <c r="N213" i="6"/>
  <c r="A213" i="6"/>
  <c r="N212" i="6"/>
  <c r="A212" i="6"/>
  <c r="N211" i="6"/>
  <c r="A211" i="6"/>
  <c r="N210" i="6"/>
  <c r="A210" i="6"/>
  <c r="N209" i="6"/>
  <c r="A209" i="6"/>
  <c r="N208" i="6"/>
  <c r="A208" i="6"/>
  <c r="N207" i="6"/>
  <c r="A207" i="6"/>
  <c r="N206" i="6"/>
  <c r="A206" i="6"/>
  <c r="N205" i="6"/>
  <c r="A205" i="6"/>
  <c r="N204" i="6"/>
  <c r="A204" i="6"/>
  <c r="N203" i="6"/>
  <c r="A203" i="6"/>
  <c r="N202" i="6"/>
  <c r="A202" i="6"/>
  <c r="N201" i="6"/>
  <c r="A201" i="6"/>
  <c r="N200" i="6"/>
  <c r="A200" i="6"/>
  <c r="N199" i="6"/>
  <c r="A199" i="6"/>
  <c r="N198" i="6"/>
  <c r="A198" i="6"/>
  <c r="N197" i="6"/>
  <c r="A197" i="6"/>
  <c r="N196" i="6"/>
  <c r="A196" i="6"/>
  <c r="N195" i="6"/>
  <c r="A195" i="6"/>
  <c r="N194" i="6"/>
  <c r="A194" i="6"/>
  <c r="N193" i="6"/>
  <c r="A193" i="6"/>
  <c r="N192" i="6"/>
  <c r="A192" i="6"/>
  <c r="N191" i="6"/>
  <c r="A191" i="6"/>
  <c r="N190" i="6"/>
  <c r="A190" i="6"/>
  <c r="N189" i="6"/>
  <c r="A189" i="6"/>
  <c r="N188" i="6"/>
  <c r="A188" i="6"/>
  <c r="N187" i="6"/>
  <c r="A187" i="6"/>
  <c r="N186" i="6"/>
  <c r="A186" i="6"/>
  <c r="N185" i="6"/>
  <c r="A185" i="6"/>
  <c r="N184" i="6"/>
  <c r="A184" i="6"/>
  <c r="N183" i="6"/>
  <c r="A183" i="6"/>
  <c r="N182" i="6"/>
  <c r="A182" i="6"/>
  <c r="N181" i="6"/>
  <c r="A181" i="6"/>
  <c r="N180" i="6"/>
  <c r="A180" i="6"/>
  <c r="N179" i="6"/>
  <c r="A179" i="6"/>
  <c r="N178" i="6"/>
  <c r="A178" i="6"/>
  <c r="N177" i="6"/>
  <c r="A177" i="6"/>
  <c r="N176" i="6"/>
  <c r="A176" i="6"/>
  <c r="N175" i="6"/>
  <c r="A175" i="6"/>
  <c r="N174" i="6"/>
  <c r="A174" i="6"/>
  <c r="N173" i="6"/>
  <c r="A173" i="6"/>
  <c r="N172" i="6"/>
  <c r="A172" i="6"/>
  <c r="N171" i="6"/>
  <c r="A171" i="6"/>
  <c r="N170" i="6"/>
  <c r="A170" i="6"/>
  <c r="N169" i="6"/>
  <c r="A169" i="6"/>
  <c r="N168" i="6"/>
  <c r="A168" i="6"/>
  <c r="N167" i="6"/>
  <c r="A167" i="6"/>
  <c r="N166" i="6"/>
  <c r="A166" i="6"/>
  <c r="N165" i="6"/>
  <c r="A165" i="6"/>
  <c r="N164" i="6"/>
  <c r="A164" i="6"/>
  <c r="N163" i="6"/>
  <c r="A163" i="6"/>
  <c r="N162" i="6"/>
  <c r="A162" i="6"/>
  <c r="N161" i="6"/>
  <c r="A161" i="6"/>
  <c r="N160" i="6"/>
  <c r="A160" i="6"/>
  <c r="N159" i="6"/>
  <c r="A159" i="6"/>
  <c r="N158" i="6"/>
  <c r="A158" i="6"/>
  <c r="N157" i="6"/>
  <c r="A157" i="6"/>
  <c r="N156" i="6"/>
  <c r="A156" i="6"/>
  <c r="N155" i="6"/>
  <c r="A155" i="6"/>
  <c r="N154" i="6"/>
  <c r="A154" i="6"/>
  <c r="N153" i="6"/>
  <c r="A153" i="6"/>
  <c r="N152" i="6"/>
  <c r="A152" i="6"/>
  <c r="N151" i="6"/>
  <c r="A151" i="6"/>
  <c r="N150" i="6"/>
  <c r="A150" i="6"/>
  <c r="N149" i="6"/>
  <c r="A149" i="6"/>
  <c r="N148" i="6"/>
  <c r="A148" i="6"/>
  <c r="N147" i="6"/>
  <c r="A147" i="6"/>
  <c r="N146" i="6"/>
  <c r="A146" i="6"/>
  <c r="N145" i="6"/>
  <c r="A145" i="6"/>
  <c r="N144" i="6"/>
  <c r="A144" i="6"/>
  <c r="N143" i="6"/>
  <c r="A143" i="6"/>
  <c r="N142" i="6"/>
  <c r="A142" i="6"/>
  <c r="N141" i="6"/>
  <c r="A141" i="6"/>
  <c r="N140" i="6"/>
  <c r="A140" i="6"/>
  <c r="N139" i="6"/>
  <c r="A139" i="6"/>
  <c r="N138" i="6"/>
  <c r="A138" i="6"/>
  <c r="N137" i="6"/>
  <c r="A137" i="6"/>
  <c r="N136" i="6"/>
  <c r="A136" i="6"/>
  <c r="N135" i="6"/>
  <c r="A135" i="6"/>
  <c r="N134" i="6"/>
  <c r="A134" i="6"/>
  <c r="N133" i="6"/>
  <c r="A133" i="6"/>
  <c r="N132" i="6"/>
  <c r="A132" i="6"/>
  <c r="N131" i="6"/>
  <c r="A131" i="6"/>
  <c r="N130" i="6"/>
  <c r="A130" i="6"/>
  <c r="N129" i="6"/>
  <c r="A129" i="6"/>
  <c r="N128" i="6"/>
  <c r="A128" i="6"/>
  <c r="N127" i="6"/>
  <c r="A127" i="6"/>
  <c r="N126" i="6"/>
  <c r="A126" i="6"/>
  <c r="N125" i="6"/>
  <c r="A125" i="6"/>
  <c r="N124" i="6"/>
  <c r="A124" i="6"/>
  <c r="N123" i="6"/>
  <c r="A123" i="6"/>
  <c r="N122" i="6"/>
  <c r="A122" i="6"/>
  <c r="N121" i="6"/>
  <c r="A121" i="6"/>
  <c r="N120" i="6"/>
  <c r="A120" i="6"/>
  <c r="N119" i="6"/>
  <c r="A119" i="6"/>
  <c r="N118" i="6"/>
  <c r="A118" i="6"/>
  <c r="N117" i="6"/>
  <c r="A117" i="6"/>
  <c r="N116" i="6"/>
  <c r="A116" i="6"/>
  <c r="N115" i="6"/>
  <c r="A115" i="6"/>
  <c r="N114" i="6"/>
  <c r="A114" i="6"/>
  <c r="N113" i="6"/>
  <c r="A113" i="6"/>
  <c r="N112" i="6"/>
  <c r="A112" i="6"/>
  <c r="N111" i="6"/>
  <c r="A111" i="6"/>
  <c r="N110" i="6"/>
  <c r="A110" i="6"/>
  <c r="N109" i="6"/>
  <c r="A109" i="6"/>
  <c r="N108" i="6"/>
  <c r="A108" i="6"/>
  <c r="N107" i="6"/>
  <c r="A107" i="6"/>
  <c r="N106" i="6"/>
  <c r="A106" i="6"/>
  <c r="N105" i="6"/>
  <c r="A105" i="6"/>
  <c r="N104" i="6"/>
  <c r="A104" i="6"/>
  <c r="N103" i="6"/>
  <c r="A103" i="6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N7" i="6"/>
  <c r="N6" i="6"/>
  <c r="N5" i="6"/>
  <c r="N1" i="6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09" i="5"/>
  <c r="K108" i="5"/>
  <c r="K107" i="5"/>
  <c r="K106" i="5"/>
  <c r="Q100" i="5"/>
  <c r="J100" i="5"/>
  <c r="Q99" i="5"/>
  <c r="J99" i="5"/>
  <c r="Q98" i="5"/>
  <c r="J98" i="5"/>
  <c r="Q97" i="5"/>
  <c r="J97" i="5"/>
  <c r="Q96" i="5"/>
  <c r="J96" i="5"/>
  <c r="Q95" i="5"/>
  <c r="J95" i="5"/>
  <c r="Q94" i="5"/>
  <c r="J94" i="5"/>
  <c r="Q93" i="5"/>
  <c r="J93" i="5"/>
  <c r="Q92" i="5"/>
  <c r="J92" i="5"/>
  <c r="Q91" i="5"/>
  <c r="J91" i="5"/>
  <c r="Q90" i="5"/>
  <c r="J90" i="5"/>
  <c r="Q89" i="5"/>
  <c r="J89" i="5"/>
  <c r="Q88" i="5"/>
  <c r="J88" i="5"/>
  <c r="Q87" i="5"/>
  <c r="J87" i="5"/>
  <c r="Q86" i="5"/>
  <c r="J86" i="5"/>
  <c r="Q85" i="5"/>
  <c r="J85" i="5"/>
  <c r="Q84" i="5"/>
  <c r="J84" i="5"/>
  <c r="Q83" i="5"/>
  <c r="J83" i="5"/>
  <c r="Q82" i="5"/>
  <c r="J82" i="5"/>
  <c r="Q81" i="5"/>
  <c r="J81" i="5"/>
  <c r="Q80" i="5"/>
  <c r="J80" i="5"/>
  <c r="Q79" i="5"/>
  <c r="J79" i="5"/>
  <c r="Q78" i="5"/>
  <c r="J78" i="5"/>
  <c r="Q77" i="5"/>
  <c r="J77" i="5"/>
  <c r="Q76" i="5"/>
  <c r="J76" i="5"/>
  <c r="Q75" i="5"/>
  <c r="J75" i="5"/>
  <c r="Q74" i="5"/>
  <c r="J74" i="5"/>
  <c r="Q73" i="5"/>
  <c r="J73" i="5"/>
  <c r="Q72" i="5"/>
  <c r="J72" i="5"/>
  <c r="Q71" i="5"/>
  <c r="J71" i="5"/>
  <c r="Q70" i="5"/>
  <c r="J70" i="5"/>
  <c r="Q69" i="5"/>
  <c r="J69" i="5"/>
  <c r="Q68" i="5"/>
  <c r="J68" i="5"/>
  <c r="Q67" i="5"/>
  <c r="J67" i="5"/>
  <c r="Q66" i="5"/>
  <c r="J66" i="5"/>
  <c r="Q65" i="5"/>
  <c r="J65" i="5"/>
  <c r="Q64" i="5"/>
  <c r="J64" i="5"/>
  <c r="Q63" i="5"/>
  <c r="J63" i="5"/>
  <c r="Q62" i="5"/>
  <c r="J62" i="5"/>
  <c r="Q61" i="5"/>
  <c r="J61" i="5"/>
  <c r="Q60" i="5"/>
  <c r="J60" i="5"/>
  <c r="Q59" i="5"/>
  <c r="J59" i="5"/>
  <c r="Q58" i="5"/>
  <c r="J58" i="5"/>
  <c r="Q57" i="5"/>
  <c r="J57" i="5"/>
  <c r="Q56" i="5"/>
  <c r="J56" i="5"/>
  <c r="Q55" i="5"/>
  <c r="J55" i="5"/>
  <c r="Q54" i="5"/>
  <c r="J54" i="5"/>
  <c r="Q53" i="5"/>
  <c r="J53" i="5"/>
  <c r="Q52" i="5"/>
  <c r="J52" i="5"/>
  <c r="Q51" i="5"/>
  <c r="J51" i="5"/>
  <c r="Q50" i="5"/>
  <c r="J50" i="5"/>
  <c r="Q49" i="5"/>
  <c r="J49" i="5"/>
  <c r="Q48" i="5"/>
  <c r="J48" i="5"/>
  <c r="Q47" i="5"/>
  <c r="J47" i="5"/>
  <c r="Q46" i="5"/>
  <c r="J46" i="5"/>
  <c r="Q45" i="5"/>
  <c r="J45" i="5"/>
  <c r="Q44" i="5"/>
  <c r="J44" i="5"/>
  <c r="Q43" i="5"/>
  <c r="J43" i="5"/>
  <c r="Q42" i="5"/>
  <c r="J42" i="5"/>
  <c r="Q41" i="5"/>
  <c r="J41" i="5"/>
  <c r="Q40" i="5"/>
  <c r="J40" i="5"/>
  <c r="Q39" i="5"/>
  <c r="J39" i="5"/>
  <c r="Q38" i="5"/>
  <c r="J38" i="5"/>
  <c r="Q37" i="5"/>
  <c r="J37" i="5"/>
  <c r="Q36" i="5"/>
  <c r="J36" i="5"/>
  <c r="Q35" i="5"/>
  <c r="J35" i="5"/>
  <c r="Q34" i="5"/>
  <c r="J34" i="5"/>
  <c r="Q33" i="5"/>
  <c r="J33" i="5"/>
  <c r="Q32" i="5"/>
  <c r="J32" i="5"/>
  <c r="Q31" i="5"/>
  <c r="J31" i="5"/>
  <c r="Q30" i="5"/>
  <c r="J30" i="5"/>
  <c r="Q29" i="5"/>
  <c r="J29" i="5"/>
  <c r="Q28" i="5"/>
  <c r="J28" i="5"/>
  <c r="Q27" i="5"/>
  <c r="J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Q6" i="5"/>
  <c r="Q5" i="5"/>
  <c r="J5" i="5"/>
  <c r="I5" i="5"/>
  <c r="O2" i="5"/>
  <c r="L5" i="5" s="1"/>
  <c r="K5" i="5" s="1"/>
  <c r="O8" i="2"/>
  <c r="N8" i="2"/>
  <c r="M8" i="2"/>
  <c r="L8" i="2"/>
  <c r="K8" i="2"/>
  <c r="J8" i="2"/>
  <c r="I8" i="2"/>
  <c r="H8" i="2"/>
  <c r="G8" i="2"/>
  <c r="F8" i="2"/>
  <c r="E8" i="2"/>
  <c r="D8" i="2"/>
  <c r="C8" i="2"/>
  <c r="O7" i="2"/>
  <c r="N7" i="2"/>
  <c r="M7" i="2"/>
  <c r="L7" i="2"/>
  <c r="K7" i="2"/>
  <c r="J7" i="2"/>
  <c r="I7" i="2"/>
  <c r="H7" i="2"/>
  <c r="G7" i="2"/>
  <c r="F7" i="2"/>
  <c r="E7" i="2"/>
  <c r="D7" i="2"/>
  <c r="C7" i="2"/>
  <c r="O6" i="2"/>
  <c r="N6" i="2"/>
  <c r="M6" i="2"/>
  <c r="L6" i="2"/>
  <c r="K6" i="2"/>
  <c r="J6" i="2"/>
  <c r="I6" i="2"/>
  <c r="H6" i="2"/>
  <c r="G6" i="2"/>
  <c r="F6" i="2"/>
  <c r="E6" i="2"/>
  <c r="D6" i="2"/>
  <c r="C6" i="2"/>
  <c r="O5" i="2"/>
  <c r="N5" i="2"/>
  <c r="M5" i="2"/>
  <c r="L5" i="2"/>
  <c r="K5" i="2"/>
  <c r="J5" i="2"/>
  <c r="I5" i="2"/>
  <c r="H5" i="2"/>
  <c r="G5" i="2"/>
  <c r="F5" i="2"/>
  <c r="E5" i="2"/>
  <c r="D5" i="2"/>
  <c r="C5" i="2"/>
  <c r="K102" i="5" l="1"/>
  <c r="K101" i="5"/>
  <c r="K103" i="5"/>
  <c r="K104" i="5"/>
</calcChain>
</file>

<file path=xl/sharedStrings.xml><?xml version="1.0" encoding="utf-8"?>
<sst xmlns="http://schemas.openxmlformats.org/spreadsheetml/2006/main" count="1104" uniqueCount="92">
  <si>
    <t>Bem-vindo à Planilha de Gestão de Contratos!</t>
  </si>
  <si>
    <t>Para começar a utilizá-la, confira como funciona cada aba:</t>
  </si>
  <si>
    <t>É importante destacar que não recomendamos a planilha para a gestão de um grande volume de contratos. Neste caso, conte com a tecnologia da plataforma EASYJUR Contratos para fazer a automação do gerenciamento contratual.</t>
  </si>
  <si>
    <t>1 - Cadastro de Clientes</t>
  </si>
  <si>
    <t>Basta preencher os campos indicados com informações de seus clientes. Levantamos as principais informações, mas fique à vontade para acrescentar outras, conforme achar necessário.</t>
  </si>
  <si>
    <t>2 - Outros Cadastros</t>
  </si>
  <si>
    <t>Preencha com informações relativas aos responsáveis e os tipos de contrato que seu escritório utiliza.</t>
  </si>
  <si>
    <t>3 - Registro de Contratos</t>
  </si>
  <si>
    <t>Aqui entram as informações dos contratos em si. Você insere informações relativas aos valores, vencimentos e renovações. A própria planilha retorna algumas informações relativas a prazos e te avisa quando um contrato está vencido.</t>
  </si>
  <si>
    <t>4 - Recebimentos</t>
  </si>
  <si>
    <t>A própria planilha puxa as informações sobre os contratos e você preenche com os valores recebidos no decorrer dos meses.</t>
  </si>
  <si>
    <r>
      <rPr>
        <b/>
        <sz val="18"/>
        <color rgb="FFFFFFFF"/>
        <rFont val="Calibri"/>
      </rPr>
      <t>Gestão de contratos em um só lugar!</t>
    </r>
    <r>
      <rPr>
        <sz val="10"/>
        <color rgb="FFFFFFFF"/>
        <rFont val="Calibri"/>
      </rPr>
      <t xml:space="preserve">
O sistema realiza a varredura diária dos processos distribuídos, classificando o contexto da movimentação e sugerindo as providências a serem tomadas, eliminando até 70% das atividades repetitivas e reduzindo em até 99% o risco da perda de prazos.</t>
    </r>
  </si>
  <si>
    <t>5 - Dashboard dos Contratos</t>
  </si>
  <si>
    <t>Nessa aba você não precisa preencher nada. A planilha ira te retornar um relatório referente aos contratos que você tem em vigor durante o ano e dois gráficos para avaliar seus recebimentos mês a mês.</t>
  </si>
  <si>
    <t>A planilha é toda desbloqueada de forma que você utilizá-la e fazer as adaptações que achar pertinentes para que ela seja mais útil para  suas necessidades.</t>
  </si>
  <si>
    <t>Dashboard dos Contratos</t>
  </si>
  <si>
    <t>Contratos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</si>
  <si>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</si>
  <si>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</si>
  <si>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</si>
  <si>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</si>
  <si>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</si>
  <si>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</si>
  <si>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</si>
  <si>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</si>
  <si>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</si>
  <si>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</si>
  <si>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</si>
  <si>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</si>
  <si>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</si>
  <si>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Assinados</t>
  </si>
  <si>
    <t>Valor dos Contratos</t>
  </si>
  <si>
    <t>Renovados</t>
  </si>
  <si>
    <t>Valor Recebido</t>
  </si>
  <si>
    <t>CADASTRO DE CLIENTE</t>
  </si>
  <si>
    <t>Clientes</t>
  </si>
  <si>
    <t>CNPJ ou CPF</t>
  </si>
  <si>
    <t>Telefone</t>
  </si>
  <si>
    <t>Email</t>
  </si>
  <si>
    <t>Endereço</t>
  </si>
  <si>
    <t>Bairro</t>
  </si>
  <si>
    <t>Cidade</t>
  </si>
  <si>
    <t>-</t>
  </si>
  <si>
    <t>OUTROS CADASTROS</t>
  </si>
  <si>
    <t>Responsáveis</t>
  </si>
  <si>
    <t>Tipos de Contrato</t>
  </si>
  <si>
    <t>REGISTRO DE CONTRATOS</t>
  </si>
  <si>
    <t>Identificador</t>
  </si>
  <si>
    <t>Cliente</t>
  </si>
  <si>
    <t>Data da Assinatura</t>
  </si>
  <si>
    <t>Valor</t>
  </si>
  <si>
    <t>Tipo de Contrato</t>
  </si>
  <si>
    <t>Vendedor</t>
  </si>
  <si>
    <t>Início da Vigência</t>
  </si>
  <si>
    <t>Data de Vencimento</t>
  </si>
  <si>
    <t>Duração do Contrato</t>
  </si>
  <si>
    <t>Situação</t>
  </si>
  <si>
    <t>Dias para vencer</t>
  </si>
  <si>
    <t>Contrato renovado?</t>
  </si>
  <si>
    <t>Data da Renovação</t>
  </si>
  <si>
    <t>Novo Vencimento</t>
  </si>
  <si>
    <t>Novo Valor</t>
  </si>
  <si>
    <t>Mês de assinatura</t>
  </si>
  <si>
    <t>Contrato 1</t>
  </si>
  <si>
    <t>Simone</t>
  </si>
  <si>
    <t>Consórcio</t>
  </si>
  <si>
    <t>Paulo Costa</t>
  </si>
  <si>
    <t>Não</t>
  </si>
  <si>
    <t>Financeiro</t>
  </si>
  <si>
    <t>Fornecimento de Produto</t>
  </si>
  <si>
    <t>Instalação e Desinstalação</t>
  </si>
  <si>
    <t>Manutenção Preventiva e Corretiva</t>
  </si>
  <si>
    <t>Materiais de construção</t>
  </si>
  <si>
    <t>Vencido</t>
  </si>
  <si>
    <t>A vencer</t>
  </si>
  <si>
    <t>Renegociar</t>
  </si>
  <si>
    <t>Ok</t>
  </si>
  <si>
    <t>Renan Viana</t>
  </si>
  <si>
    <t>Rogério Vilela</t>
  </si>
  <si>
    <t>Maurílio Vicente</t>
  </si>
  <si>
    <t>Aluguel</t>
  </si>
  <si>
    <t>Compra e Venda</t>
  </si>
  <si>
    <t>Prestação de Serviço</t>
  </si>
  <si>
    <t>Parceria</t>
  </si>
  <si>
    <t>Compra de Produto</t>
  </si>
  <si>
    <t>Contrato de Comodato</t>
  </si>
  <si>
    <t>Locação de Shopping Center</t>
  </si>
  <si>
    <t>CONTROLE DE RECEBIMENTOS</t>
  </si>
  <si>
    <t>TOTAL DO ANO:</t>
  </si>
  <si>
    <t>Contratos de Recebimento</t>
  </si>
  <si>
    <t>VALOR TOTAL</t>
  </si>
  <si>
    <t>Teste o EASYJUR grátis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</si>
</sst>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R$]#,##0.00"/>
    <numFmt numFmtId="165" formatCode="dd&quot;/&quot;mm&quot;/&quot;yyyy"/>
  </numFmts>
  <fonts count="23" x14ac:knownFonts="1">
    <font>
      <sz val="10"/>
      <color rgb="FF000000"/>
      <name val="Arial"/>
      <scheme val="minor"/>
    </font>
    <font>
      <sz val="10"/>
      <color rgb="FF000000"/>
      <name val="Calibri"/>
    </font>
    <font>
      <sz val="10"/>
      <color theme="1"/>
      <name val="Calibri"/>
    </font>
    <font>
      <b/>
      <sz val="18"/>
      <color theme="0"/>
      <name val="Calibri"/>
    </font>
    <font>
      <sz val="10"/>
      <name val="Arial"/>
    </font>
    <font>
      <i/>
      <sz val="11"/>
      <color theme="1"/>
      <name val="Calibri"/>
    </font>
    <font>
      <b/>
      <sz val="12"/>
      <color rgb="FFFF0000"/>
      <name val="Calibri"/>
    </font>
    <font>
      <b/>
      <sz val="11"/>
      <color rgb="FF0756E4"/>
      <name val="Calibri"/>
    </font>
    <font>
      <sz val="10"/>
      <color theme="0"/>
      <name val="Calibri"/>
    </font>
    <font>
      <b/>
      <i/>
      <sz val="10"/>
      <color theme="1"/>
      <name val="Calibri"/>
    </font>
    <font>
      <b/>
      <sz val="30"/>
      <color rgb="FFFFFFFF"/>
      <name val="Calibri"/>
    </font>
    <font>
      <b/>
      <sz val="12"/>
      <color rgb="FFFFFFFF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0"/>
      <color rgb="FFFFFFFF"/>
      <name val="Calibri"/>
    </font>
    <font>
      <b/>
      <sz val="14"/>
      <color rgb="FFFFFFFF"/>
      <name val="Calibri"/>
    </font>
    <font>
      <sz val="10"/>
      <color rgb="FFFFFFFF"/>
      <name val="Calibri"/>
    </font>
    <font>
      <b/>
      <sz val="12"/>
      <color rgb="FF434343"/>
      <name val="Calibri"/>
    </font>
    <font>
      <b/>
      <sz val="14"/>
      <color rgb="FF0756E4"/>
      <name val="Calibri"/>
    </font>
    <font>
      <sz val="11"/>
      <color theme="1"/>
      <name val="Calibri"/>
    </font>
    <font>
      <b/>
      <sz val="18"/>
      <color rgb="FFFFFFFF"/>
      <name val="Calibri"/>
    </font>
    <font>
      <u/>
      <sz val="10"/>
      <color theme="10"/>
      <name val="Arial"/>
      <scheme val="minor"/>
    </font>
    <font>
      <b/>
      <u/>
      <sz val="14"/>
      <color theme="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2C"/>
        <bgColor rgb="FF00002C"/>
      </patternFill>
    </fill>
    <fill>
      <patternFill patternType="solid">
        <fgColor rgb="FFF9F9F9"/>
        <bgColor rgb="FFF9F9F9"/>
      </patternFill>
    </fill>
    <fill>
      <patternFill patternType="solid">
        <fgColor rgb="FF01002C"/>
        <bgColor rgb="FF01002C"/>
      </patternFill>
    </fill>
    <fill>
      <patternFill patternType="solid">
        <fgColor rgb="FFFF1A3B"/>
        <bgColor rgb="FFFF1A3B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DAE6F3"/>
        <bgColor rgb="FFDAE6F3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C78D8"/>
      </left>
      <right style="thin">
        <color rgb="FF3C78D8"/>
      </right>
      <top/>
      <bottom/>
      <diagonal/>
    </border>
    <border>
      <left style="thin">
        <color rgb="FF3C78D8"/>
      </left>
      <right style="thin">
        <color rgb="FF3C78D8"/>
      </right>
      <top/>
      <bottom style="thin">
        <color rgb="FF3C78D8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 style="thin">
        <color rgb="FF3C78D8"/>
      </left>
      <right/>
      <top/>
      <bottom style="thin">
        <color rgb="FF3C78D8"/>
      </bottom>
      <diagonal/>
    </border>
    <border>
      <left style="thin">
        <color rgb="FF3C78D8"/>
      </left>
      <right style="thin">
        <color rgb="FF3C78D8"/>
      </right>
      <top/>
      <bottom style="thin">
        <color rgb="FF3C78D8"/>
      </bottom>
      <diagonal/>
    </border>
    <border>
      <left/>
      <right style="thin">
        <color rgb="FF3C78D8"/>
      </right>
      <top/>
      <bottom style="thin">
        <color rgb="FF3C78D8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155CC"/>
      </left>
      <right style="thin">
        <color rgb="FF1155CC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8" fillId="4" borderId="1" xfId="0" applyFont="1" applyFill="1" applyBorder="1"/>
    <xf numFmtId="0" fontId="2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/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2" fillId="0" borderId="0" xfId="0" applyFont="1"/>
    <xf numFmtId="0" fontId="2" fillId="6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/>
    <xf numFmtId="0" fontId="2" fillId="0" borderId="24" xfId="0" applyFont="1" applyBorder="1"/>
    <xf numFmtId="0" fontId="2" fillId="0" borderId="24" xfId="0" applyFont="1" applyBorder="1" applyAlignment="1">
      <alignment horizontal="center"/>
    </xf>
    <xf numFmtId="0" fontId="16" fillId="2" borderId="1" xfId="0" applyFont="1" applyFill="1" applyBorder="1"/>
    <xf numFmtId="0" fontId="2" fillId="0" borderId="0" xfId="0" applyFont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14" fontId="14" fillId="2" borderId="25" xfId="0" applyNumberFormat="1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2" fillId="0" borderId="0" xfId="0" applyFont="1"/>
    <xf numFmtId="0" fontId="1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1" fontId="1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14" fontId="1" fillId="0" borderId="0" xfId="0" applyNumberFormat="1" applyFont="1"/>
    <xf numFmtId="0" fontId="1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center"/>
    </xf>
    <xf numFmtId="1" fontId="1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27" xfId="0" applyFont="1" applyBorder="1" applyAlignment="1">
      <alignment horizontal="center"/>
    </xf>
    <xf numFmtId="0" fontId="19" fillId="0" borderId="0" xfId="0" applyFont="1"/>
    <xf numFmtId="0" fontId="11" fillId="2" borderId="2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64" fontId="19" fillId="0" borderId="28" xfId="0" applyNumberFormat="1" applyFont="1" applyBorder="1" applyAlignment="1">
      <alignment horizontal="center"/>
    </xf>
    <xf numFmtId="164" fontId="19" fillId="9" borderId="1" xfId="0" applyNumberFormat="1" applyFont="1" applyFill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164" fontId="19" fillId="0" borderId="29" xfId="0" applyNumberFormat="1" applyFont="1" applyBorder="1" applyAlignment="1">
      <alignment horizontal="center"/>
    </xf>
    <xf numFmtId="0" fontId="12" fillId="10" borderId="18" xfId="0" applyFont="1" applyFill="1" applyBorder="1" applyAlignment="1">
      <alignment horizontal="center"/>
    </xf>
    <xf numFmtId="164" fontId="19" fillId="10" borderId="18" xfId="0" applyNumberFormat="1" applyFont="1" applyFill="1" applyBorder="1" applyAlignment="1">
      <alignment horizontal="center"/>
    </xf>
    <xf numFmtId="164" fontId="19" fillId="10" borderId="30" xfId="0" applyNumberFormat="1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164" fontId="19" fillId="11" borderId="18" xfId="0" applyNumberFormat="1" applyFont="1" applyFill="1" applyBorder="1" applyAlignment="1">
      <alignment horizontal="center"/>
    </xf>
    <xf numFmtId="164" fontId="19" fillId="11" borderId="30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7" fillId="3" borderId="10" xfId="0" applyFont="1" applyFill="1" applyBorder="1" applyAlignment="1">
      <alignment horizontal="left" wrapText="1"/>
    </xf>
    <xf numFmtId="0" fontId="4" fillId="0" borderId="11" xfId="0" applyFont="1" applyBorder="1"/>
    <xf numFmtId="0" fontId="4" fillId="0" borderId="12" xfId="0" applyFont="1" applyBorder="1"/>
    <xf numFmtId="0" fontId="22" fillId="5" borderId="2" xfId="1" applyFont="1" applyFill="1" applyBorder="1" applyAlignment="1">
      <alignment horizontal="center" vertical="center" wrapText="1"/>
    </xf>
    <xf numFmtId="0" fontId="22" fillId="0" borderId="3" xfId="1" applyFont="1" applyBorder="1"/>
    <xf numFmtId="0" fontId="22" fillId="0" borderId="4" xfId="1" applyFont="1" applyBorder="1"/>
    <xf numFmtId="0" fontId="22" fillId="0" borderId="5" xfId="1" applyFont="1" applyBorder="1"/>
    <xf numFmtId="0" fontId="22" fillId="0" borderId="0" xfId="1" applyFont="1"/>
    <xf numFmtId="0" fontId="22" fillId="0" borderId="6" xfId="1" applyFont="1" applyBorder="1"/>
    <xf numFmtId="0" fontId="22" fillId="0" borderId="7" xfId="1" applyFont="1" applyBorder="1"/>
    <xf numFmtId="0" fontId="22" fillId="0" borderId="8" xfId="1" applyFont="1" applyBorder="1"/>
    <xf numFmtId="0" fontId="22" fillId="0" borderId="9" xfId="1" applyFont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2" fillId="2" borderId="13" xfId="0" applyFont="1" applyFill="1" applyBorder="1"/>
    <xf numFmtId="0" fontId="4" fillId="0" borderId="14" xfId="0" applyFont="1" applyBorder="1"/>
    <xf numFmtId="0" fontId="10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4" fillId="0" borderId="19" xfId="0" applyFont="1" applyBorder="1"/>
    <xf numFmtId="0" fontId="2" fillId="2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/>
    </xf>
    <xf numFmtId="14" fontId="15" fillId="2" borderId="10" xfId="0" applyNumberFormat="1" applyFont="1" applyFill="1" applyBorder="1" applyAlignment="1">
      <alignment horizontal="center"/>
    </xf>
    <xf numFmtId="0" fontId="17" fillId="7" borderId="13" xfId="0" applyFont="1" applyFill="1" applyBorder="1" applyAlignment="1">
      <alignment horizontal="center" vertical="center"/>
    </xf>
    <xf numFmtId="164" fontId="18" fillId="8" borderId="13" xfId="0" applyNumberFormat="1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12">
    <dxf>
      <font>
        <color rgb="FFC0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solid">
          <fgColor rgb="FFF9F9F9"/>
          <bgColor rgb="FFF9F9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9F9F9"/>
          <bgColor rgb="FFF9F9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9F9F9"/>
          <bgColor rgb="FFF9F9F9"/>
        </patternFill>
      </fill>
    </dxf>
    <dxf>
      <fill>
        <patternFill patternType="solid">
          <fgColor rgb="FFFFFFFF"/>
          <bgColor rgb="FFFFFFFF"/>
        </patternFill>
      </fill>
    </dxf>
  </dxfs>
  <tableStyles count="3" defaultTableStyle="TableStyleMedium2" defaultPivotStyle="PivotStyleLight16">
    <tableStyle name="Dashboard dos Contratos-style" pivot="0" count="2" xr9:uid="{00000000-0011-0000-FFFF-FFFF00000000}">
      <tableStyleElement type="firstRowStripe" dxfId="11"/>
      <tableStyleElement type="secondRowStripe" dxfId="10"/>
    </tableStyle>
    <tableStyle name="Outros Cadastros-style" pivot="0" count="2" xr9:uid="{00000000-0011-0000-FFFF-FFFF01000000}">
      <tableStyleElement type="firstRowStripe" dxfId="9"/>
      <tableStyleElement type="secondRowStripe" dxfId="8"/>
    </tableStyle>
    <tableStyle name="Recebimentos-style" pivot="0" count="2" xr9:uid="{00000000-0011-0000-FFFF-FFFF02000000}"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lang="pt-BR" sz="1400" b="1" i="0">
                <a:solidFill>
                  <a:srgbClr val="757575"/>
                </a:solidFill>
                <a:latin typeface="+mn-lt"/>
              </a:rPr>
              <a:t>Valor dos Contratos por Mês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'Dashboard dos Contratos'!$B$4</c:f>
              <c:strCache>
                <c:ptCount val="1"/>
              </c:strCache>
            </c:strRef>
          </c:tx>
          <c:spPr>
            <a:solidFill>
              <a:srgbClr val="93C47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Contratos'!$C$4:$N$4</c:f>
              <c:numCache>
                <c:formatCode>General</c:formatCode>
                <c:ptCount val="12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010-47A4-91D3-08F6C642E287}"/>
            </c:ext>
          </c:extLst>
        </c:ser>
        <c:ser>
          <c:idx val="1"/>
          <c:order val="1"/>
          <c:tx>
            <c:strRef>
              <c:f>'Dashboard dos Contratos'!$B$4</c:f>
              <c:strCache>
                <c:ptCount val="1"/>
              </c:strCache>
            </c:strRef>
          </c:tx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Contratos'!$C$4:$N$4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0010-47A4-91D3-08F6C642E287}"/>
            </c:ext>
          </c:extLst>
        </c:ser>
        <c:ser>
          <c:idx val="2"/>
          <c:order val="2"/>
          <c:tx>
            <c:strRef>
              <c:f>'Dashboard dos Contratos'!$B$6</c:f>
              <c:strCache>
                <c:ptCount val="1"/>
                <c:pt idx="0">
                  <c:v>Valor dos Contratos</c:v>
                </c:pt>
              </c:strCache>
            </c:strRef>
          </c:tx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Contratos'!$C$6:$N$6</c:f>
              <c:numCache>
                <c:formatCode>[$R$]#,##0.00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35000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10-47A4-91D3-08F6C642E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6433507"/>
        <c:axId val="404865939"/>
      </c:barChart>
      <c:catAx>
        <c:axId val="1376433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404865939"/>
        <c:crosses val="autoZero"/>
        <c:auto val="1"/>
        <c:lblAlgn val="ctr"/>
        <c:lblOffset val="100"/>
        <c:noMultiLvlLbl val="1"/>
      </c:catAx>
      <c:valAx>
        <c:axId val="4048659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376433507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lang="pt-BR" sz="1400" b="1" i="0">
                <a:solidFill>
                  <a:srgbClr val="757575"/>
                </a:solidFill>
                <a:latin typeface="+mn-lt"/>
              </a:rPr>
              <a:t>Valor Recebido por Mês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'Dashboard dos Contratos'!$B$4</c:f>
              <c:strCache>
                <c:ptCount val="1"/>
              </c:strCache>
            </c:strRef>
          </c:tx>
          <c:spPr>
            <a:solidFill>
              <a:srgbClr val="6D9EEB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Contratos'!$C$4:$N$4</c:f>
              <c:numCache>
                <c:formatCode>General</c:formatCode>
                <c:ptCount val="12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354-4789-A63E-C7AC08CC536C}"/>
            </c:ext>
          </c:extLst>
        </c:ser>
        <c:ser>
          <c:idx val="1"/>
          <c:order val="1"/>
          <c:tx>
            <c:strRef>
              <c:f>'Dashboard dos Contratos'!$B$4</c:f>
              <c:strCache>
                <c:ptCount val="1"/>
              </c:strCache>
            </c:strRef>
          </c:tx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Contratos'!$C$4:$N$4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B354-4789-A63E-C7AC08CC536C}"/>
            </c:ext>
          </c:extLst>
        </c:ser>
        <c:ser>
          <c:idx val="2"/>
          <c:order val="2"/>
          <c:tx>
            <c:strRef>
              <c:f>'Dashboard dos Contratos'!$B$8</c:f>
              <c:strCache>
                <c:ptCount val="1"/>
                <c:pt idx="0">
                  <c:v>Valor Recebido</c:v>
                </c:pt>
              </c:strCache>
            </c:strRef>
          </c:tx>
          <c:invertIfNegative val="1"/>
          <c:cat>
            <c:strRef>
              <c:f>'Dashboard dos Contratos'!$C$3:$N$3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'Dashboard dos Contratos'!$C$8:$N$8</c:f>
              <c:numCache>
                <c:formatCode>[$R$]#,##0.00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54-4789-A63E-C7AC08CC5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7816586"/>
        <c:axId val="405601040"/>
      </c:barChart>
      <c:catAx>
        <c:axId val="148781658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405601040"/>
        <c:crosses val="autoZero"/>
        <c:auto val="1"/>
        <c:lblAlgn val="ctr"/>
        <c:lblOffset val="100"/>
        <c:noMultiLvlLbl val="1"/>
      </c:catAx>
      <c:valAx>
        <c:axId val="40560104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b="0" i="0">
                    <a:solidFill>
                      <a:srgbClr val="000000"/>
                    </a:solidFill>
                    <a:latin typeface="+mn-lt"/>
                  </a:rPr>
                  <a:t>Valor Recebido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487816586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pt-BR" sz="1400" b="0" i="0">
                <a:solidFill>
                  <a:srgbClr val="757575"/>
                </a:solidFill>
                <a:latin typeface="Calibri"/>
              </a:rPr>
              <a:t>Situação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0FAE-4B5F-982E-E13CCB2E12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0FAE-4B5F-982E-E13CCB2E126C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0FAE-4B5F-982E-E13CCB2E126C}"/>
              </c:ext>
            </c:extLst>
          </c:dPt>
          <c:dPt>
            <c:idx val="3"/>
            <c:bubble3D val="0"/>
            <c:spPr>
              <a:solidFill>
                <a:srgbClr val="0756E4"/>
              </a:solidFill>
            </c:spPr>
            <c:extLst>
              <c:ext xmlns:c16="http://schemas.microsoft.com/office/drawing/2014/chart" uri="{C3380CC4-5D6E-409C-BE32-E72D297353CC}">
                <c16:uniqueId val="{00000007-0FAE-4B5F-982E-E13CCB2E126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'Registro de Contratos'!$J$101:$J$104</c:f>
              <c:strCache>
                <c:ptCount val="4"/>
                <c:pt idx="0">
                  <c:v>Vencido</c:v>
                </c:pt>
                <c:pt idx="1">
                  <c:v>A vencer</c:v>
                </c:pt>
                <c:pt idx="2">
                  <c:v>Renegociar</c:v>
                </c:pt>
                <c:pt idx="3">
                  <c:v>Ok</c:v>
                </c:pt>
              </c:strCache>
            </c:strRef>
          </c:cat>
          <c:val>
            <c:numRef>
              <c:f>'Registro de Contratos'!$K$101:$K$104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AE-4B5F-982E-E13CCB2E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pt-BR" sz="1400" b="0" i="0">
                <a:solidFill>
                  <a:srgbClr val="757575"/>
                </a:solidFill>
                <a:latin typeface="Calibri"/>
              </a:rPr>
              <a:t>Responsável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0FF5-439E-AD37-C7E0D0ED6C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0FF5-439E-AD37-C7E0D0ED6C33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0FF5-439E-AD37-C7E0D0ED6C33}"/>
              </c:ext>
            </c:extLst>
          </c:dPt>
          <c:dPt>
            <c:idx val="3"/>
            <c:bubble3D val="0"/>
            <c:spPr>
              <a:solidFill>
                <a:srgbClr val="0756E4"/>
              </a:solidFill>
            </c:spPr>
            <c:extLst>
              <c:ext xmlns:c16="http://schemas.microsoft.com/office/drawing/2014/chart" uri="{C3380CC4-5D6E-409C-BE32-E72D297353CC}">
                <c16:uniqueId val="{00000007-0FF5-439E-AD37-C7E0D0ED6C3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'Registro de Contratos'!$J$106:$J$109</c:f>
              <c:strCache>
                <c:ptCount val="4"/>
                <c:pt idx="0">
                  <c:v>Paulo Costa</c:v>
                </c:pt>
                <c:pt idx="1">
                  <c:v>Renan Viana</c:v>
                </c:pt>
                <c:pt idx="2">
                  <c:v>Rogério Vilela</c:v>
                </c:pt>
                <c:pt idx="3">
                  <c:v>Maurílio Vicente</c:v>
                </c:pt>
              </c:strCache>
            </c:strRef>
          </c:cat>
          <c:val>
            <c:numRef>
              <c:f>'Registro de Contratos'!$K$106:$K$109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F5-439E-AD37-C7E0D0ED6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000000"/>
              </a:solidFill>
              <a:latin typeface="Calibri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pt-BR" sz="1400" b="0" i="0">
                <a:solidFill>
                  <a:srgbClr val="757575"/>
                </a:solidFill>
                <a:latin typeface="Calibri"/>
              </a:rPr>
              <a:t>Tipo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C0000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D6D-408E-AD94-2B07B63D8532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D6D-408E-AD94-2B07B63D8532}"/>
              </c:ext>
            </c:extLst>
          </c:dPt>
          <c:dPt>
            <c:idx val="2"/>
            <c:invertIfNegative val="1"/>
            <c:bubble3D val="0"/>
            <c:spPr>
              <a:solidFill>
                <a:srgbClr val="00B050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D6D-408E-AD94-2B07B63D8532}"/>
              </c:ext>
            </c:extLst>
          </c:dPt>
          <c:dPt>
            <c:idx val="3"/>
            <c:invertIfNegative val="1"/>
            <c:bubble3D val="0"/>
            <c:spPr>
              <a:solidFill>
                <a:srgbClr val="0756E4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D6D-408E-AD94-2B07B63D85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latin typeface="Calibri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'Registro de Contratos'!$J$111:$J$123</c:f>
              <c:strCache>
                <c:ptCount val="13"/>
                <c:pt idx="0">
                  <c:v>Aluguel</c:v>
                </c:pt>
                <c:pt idx="1">
                  <c:v>Compra e Venda</c:v>
                </c:pt>
                <c:pt idx="2">
                  <c:v>Prestação de Serviço</c:v>
                </c:pt>
                <c:pt idx="3">
                  <c:v>Parceria</c:v>
                </c:pt>
                <c:pt idx="4">
                  <c:v>Compra de Produto</c:v>
                </c:pt>
                <c:pt idx="5">
                  <c:v>Consórcio</c:v>
                </c:pt>
                <c:pt idx="6">
                  <c:v>Contrato de Comodato</c:v>
                </c:pt>
                <c:pt idx="7">
                  <c:v>Locação de Shopping Center</c:v>
                </c:pt>
                <c:pt idx="8">
                  <c:v>Financeiro</c:v>
                </c:pt>
                <c:pt idx="9">
                  <c:v>Fornecimento de Produto</c:v>
                </c:pt>
                <c:pt idx="10">
                  <c:v>Instalação e Desinstalação</c:v>
                </c:pt>
                <c:pt idx="11">
                  <c:v>Manutenção Preventiva e Corretiva</c:v>
                </c:pt>
                <c:pt idx="12">
                  <c:v>Materiais de construção</c:v>
                </c:pt>
              </c:strCache>
            </c:strRef>
          </c:cat>
          <c:val>
            <c:numRef>
              <c:f>'Registro de Contratos'!$K$111:$K$123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6D6D-408E-AD94-2B07B63D8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9173542"/>
        <c:axId val="23171242"/>
      </c:barChart>
      <c:catAx>
        <c:axId val="18591735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23171242"/>
        <c:crosses val="autoZero"/>
        <c:auto val="1"/>
        <c:lblAlgn val="ctr"/>
        <c:lblOffset val="100"/>
        <c:noMultiLvlLbl val="1"/>
      </c:catAx>
      <c:valAx>
        <c:axId val="2317124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185917354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190501</xdr:colOff>
      <xdr:row>10</xdr:row>
      <xdr:rowOff>123826</xdr:rowOff>
    </xdr:from>
    <xdr:ext cx="3187834" cy="3076574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34451" y="2066926"/>
          <a:ext cx="3187834" cy="3076574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19051</xdr:colOff>
      <xdr:row>2</xdr:row>
      <xdr:rowOff>190501</xdr:rowOff>
    </xdr:from>
    <xdr:ext cx="1641206" cy="4381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76926" y="561976"/>
          <a:ext cx="1641206" cy="4381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10</xdr:row>
      <xdr:rowOff>9525</xdr:rowOff>
    </xdr:from>
    <xdr:ext cx="6924675" cy="3467100"/>
    <xdr:graphicFrame macro="">
      <xdr:nvGraphicFramePr>
        <xdr:cNvPr id="792665466" name="Chart 1" title="Gráfico">
          <a:extLst>
            <a:ext uri="{FF2B5EF4-FFF2-40B4-BE49-F238E27FC236}">
              <a16:creationId xmlns:a16="http://schemas.microsoft.com/office/drawing/2014/main" id="{00000000-0008-0000-0100-00007A1D3F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7</xdr:col>
      <xdr:colOff>723900</xdr:colOff>
      <xdr:row>9</xdr:row>
      <xdr:rowOff>171450</xdr:rowOff>
    </xdr:from>
    <xdr:ext cx="6981825" cy="3476625"/>
    <xdr:graphicFrame macro="">
      <xdr:nvGraphicFramePr>
        <xdr:cNvPr id="109787768" name="Chart 2" title="Gráfico">
          <a:extLst>
            <a:ext uri="{FF2B5EF4-FFF2-40B4-BE49-F238E27FC236}">
              <a16:creationId xmlns:a16="http://schemas.microsoft.com/office/drawing/2014/main" id="{00000000-0008-0000-0100-0000783A8B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</xdr:col>
      <xdr:colOff>190500</xdr:colOff>
      <xdr:row>30</xdr:row>
      <xdr:rowOff>152400</xdr:rowOff>
    </xdr:from>
    <xdr:ext cx="4229100" cy="3667125"/>
    <xdr:graphicFrame macro="">
      <xdr:nvGraphicFramePr>
        <xdr:cNvPr id="1851270511" name="Chart 3">
          <a:extLst>
            <a:ext uri="{FF2B5EF4-FFF2-40B4-BE49-F238E27FC236}">
              <a16:creationId xmlns:a16="http://schemas.microsoft.com/office/drawing/2014/main" id="{00000000-0008-0000-0100-00006F2558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4</xdr:col>
      <xdr:colOff>714375</xdr:colOff>
      <xdr:row>30</xdr:row>
      <xdr:rowOff>161925</xdr:rowOff>
    </xdr:from>
    <xdr:ext cx="4533900" cy="3667125"/>
    <xdr:graphicFrame macro="">
      <xdr:nvGraphicFramePr>
        <xdr:cNvPr id="1942051426" name="Chart 4">
          <a:extLst>
            <a:ext uri="{FF2B5EF4-FFF2-40B4-BE49-F238E27FC236}">
              <a16:creationId xmlns:a16="http://schemas.microsoft.com/office/drawing/2014/main" id="{00000000-0008-0000-0100-0000625AC1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9</xdr:col>
      <xdr:colOff>76200</xdr:colOff>
      <xdr:row>30</xdr:row>
      <xdr:rowOff>142875</xdr:rowOff>
    </xdr:from>
    <xdr:ext cx="5829300" cy="3667125"/>
    <xdr:graphicFrame macro="">
      <xdr:nvGraphicFramePr>
        <xdr:cNvPr id="1296065656" name="Chart 5">
          <a:extLst>
            <a:ext uri="{FF2B5EF4-FFF2-40B4-BE49-F238E27FC236}">
              <a16:creationId xmlns:a16="http://schemas.microsoft.com/office/drawing/2014/main" id="{00000000-0008-0000-0100-0000786440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</xdr:col>
      <xdr:colOff>409576</xdr:colOff>
      <xdr:row>0</xdr:row>
      <xdr:rowOff>142875</xdr:rowOff>
    </xdr:from>
    <xdr:ext cx="1352550" cy="40262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7226" y="142875"/>
          <a:ext cx="1352550" cy="40262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800100</xdr:colOff>
      <xdr:row>1</xdr:row>
      <xdr:rowOff>0</xdr:rowOff>
    </xdr:from>
    <xdr:ext cx="1471448" cy="3810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4900" y="200025"/>
          <a:ext cx="1471448" cy="3810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0</xdr:row>
      <xdr:rowOff>161925</xdr:rowOff>
    </xdr:from>
    <xdr:ext cx="1466182" cy="3905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161925"/>
          <a:ext cx="1466182" cy="3905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0</xdr:row>
      <xdr:rowOff>123825</xdr:rowOff>
    </xdr:from>
    <xdr:ext cx="1438603" cy="3810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123825"/>
          <a:ext cx="1438603" cy="3810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219075</xdr:rowOff>
    </xdr:from>
    <xdr:ext cx="1547446" cy="4191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" y="219075"/>
          <a:ext cx="1547446" cy="41910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O8" headerRowCount="0">
  <tableColumns count="1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</tableColumns>
  <tableStyleInfo name="Dashboard dos Contrato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5:B17" headerRowCount="0">
  <tableColumns count="1">
    <tableColumn id="1" xr3:uid="{00000000-0010-0000-0100-000001000000}" name="Column1"/>
  </tableColumns>
  <tableStyleInfo name="Outros Cadastro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M1002" headerRowCount="0">
  <tableColumns count="13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</tableColumns>
  <tableStyleInfo name="Recebimento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asyjur.com/blog/teste-14-dias-gratis-easyjur-software-juridico/?utm_source=blog&amp;utm_medium=planilha-baixada&amp;utm_campaign=iscas-digitai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showGridLines="0" tabSelected="1" workbookViewId="0">
      <selection activeCell="O41" sqref="O41"/>
    </sheetView>
  </sheetViews>
  <sheetFormatPr defaultColWidth="12.5703125" defaultRowHeight="15" customHeight="1" x14ac:dyDescent="0.2"/>
  <cols>
    <col min="1" max="1" width="15.7109375" customWidth="1"/>
    <col min="2" max="26" width="14.42578125" customWidth="1"/>
  </cols>
  <sheetData>
    <row r="1" spans="1:26" ht="15.75" customHeight="1" x14ac:dyDescent="0.2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2">
      <c r="A2" s="96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2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4"/>
      <c r="B6" s="4"/>
      <c r="C6" s="4"/>
      <c r="D6" s="4"/>
      <c r="E6" s="4"/>
      <c r="F6" s="4"/>
      <c r="G6" s="4"/>
      <c r="H6" s="4"/>
      <c r="I6" s="1"/>
      <c r="J6" s="1"/>
      <c r="K6" s="1"/>
      <c r="L6" s="1"/>
      <c r="M6" s="1"/>
      <c r="N6" s="1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97" t="s">
        <v>1</v>
      </c>
      <c r="C8" s="81"/>
      <c r="D8" s="81"/>
      <c r="E8" s="81"/>
      <c r="F8" s="81"/>
      <c r="G8" s="82"/>
      <c r="H8" s="5"/>
      <c r="I8" s="98" t="s">
        <v>2</v>
      </c>
      <c r="J8" s="72"/>
      <c r="K8" s="72"/>
      <c r="L8" s="72"/>
      <c r="M8" s="72"/>
      <c r="N8" s="7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5"/>
      <c r="B9" s="7"/>
      <c r="C9" s="7"/>
      <c r="D9" s="7"/>
      <c r="E9" s="7"/>
      <c r="F9" s="7"/>
      <c r="G9" s="7"/>
      <c r="H9" s="5"/>
      <c r="I9" s="74"/>
      <c r="J9" s="75"/>
      <c r="K9" s="75"/>
      <c r="L9" s="75"/>
      <c r="M9" s="75"/>
      <c r="N9" s="7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80" t="s">
        <v>3</v>
      </c>
      <c r="C10" s="81"/>
      <c r="D10" s="81"/>
      <c r="E10" s="81"/>
      <c r="F10" s="81"/>
      <c r="G10" s="82"/>
      <c r="H10" s="5"/>
      <c r="I10" s="74"/>
      <c r="J10" s="75"/>
      <c r="K10" s="75"/>
      <c r="L10" s="75"/>
      <c r="M10" s="75"/>
      <c r="N10" s="7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5"/>
      <c r="B11" s="99" t="s">
        <v>4</v>
      </c>
      <c r="C11" s="72"/>
      <c r="D11" s="72"/>
      <c r="E11" s="72"/>
      <c r="F11" s="72"/>
      <c r="G11" s="73"/>
      <c r="H11" s="5"/>
      <c r="I11" s="74"/>
      <c r="J11" s="75"/>
      <c r="K11" s="75"/>
      <c r="L11" s="75"/>
      <c r="M11" s="75"/>
      <c r="N11" s="7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5"/>
      <c r="B12" s="77"/>
      <c r="C12" s="78"/>
      <c r="D12" s="78"/>
      <c r="E12" s="78"/>
      <c r="F12" s="78"/>
      <c r="G12" s="79"/>
      <c r="H12" s="5"/>
      <c r="I12" s="74"/>
      <c r="J12" s="75"/>
      <c r="K12" s="75"/>
      <c r="L12" s="75"/>
      <c r="M12" s="75"/>
      <c r="N12" s="7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5"/>
      <c r="B13" s="7"/>
      <c r="C13" s="7"/>
      <c r="D13" s="7"/>
      <c r="E13" s="7"/>
      <c r="F13" s="7"/>
      <c r="G13" s="7"/>
      <c r="H13" s="5"/>
      <c r="I13" s="74"/>
      <c r="J13" s="75"/>
      <c r="K13" s="75"/>
      <c r="L13" s="75"/>
      <c r="M13" s="75"/>
      <c r="N13" s="7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80" t="s">
        <v>5</v>
      </c>
      <c r="C14" s="81"/>
      <c r="D14" s="81"/>
      <c r="E14" s="81"/>
      <c r="F14" s="81"/>
      <c r="G14" s="82"/>
      <c r="H14" s="5"/>
      <c r="I14" s="77"/>
      <c r="J14" s="78"/>
      <c r="K14" s="78"/>
      <c r="L14" s="78"/>
      <c r="M14" s="78"/>
      <c r="N14" s="7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5"/>
      <c r="B15" s="92" t="s">
        <v>6</v>
      </c>
      <c r="C15" s="72"/>
      <c r="D15" s="72"/>
      <c r="E15" s="72"/>
      <c r="F15" s="72"/>
      <c r="G15" s="73"/>
      <c r="H15" s="5"/>
      <c r="I15" s="6"/>
      <c r="J15" s="6"/>
      <c r="K15" s="6"/>
      <c r="L15" s="6"/>
      <c r="M15" s="6"/>
      <c r="N15" s="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5"/>
      <c r="B16" s="77"/>
      <c r="C16" s="78"/>
      <c r="D16" s="78"/>
      <c r="E16" s="78"/>
      <c r="F16" s="78"/>
      <c r="G16" s="79"/>
      <c r="H16" s="5"/>
      <c r="I16" s="6"/>
      <c r="J16" s="6"/>
      <c r="K16" s="6"/>
      <c r="L16" s="6"/>
      <c r="M16" s="6"/>
      <c r="N16" s="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5"/>
      <c r="B17" s="8"/>
      <c r="C17" s="8"/>
      <c r="D17" s="8"/>
      <c r="E17" s="8"/>
      <c r="F17" s="8"/>
      <c r="G17" s="8"/>
      <c r="H17" s="5"/>
      <c r="I17" s="6"/>
      <c r="J17" s="6"/>
      <c r="K17" s="6"/>
      <c r="L17" s="6"/>
      <c r="M17" s="6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80" t="s">
        <v>7</v>
      </c>
      <c r="C18" s="81"/>
      <c r="D18" s="81"/>
      <c r="E18" s="81"/>
      <c r="F18" s="81"/>
      <c r="G18" s="82"/>
      <c r="H18" s="5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">
      <c r="A19" s="5"/>
      <c r="B19" s="95" t="s">
        <v>8</v>
      </c>
      <c r="C19" s="72"/>
      <c r="D19" s="72"/>
      <c r="E19" s="72"/>
      <c r="F19" s="72"/>
      <c r="G19" s="73"/>
      <c r="H19" s="5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5"/>
      <c r="B20" s="77"/>
      <c r="C20" s="78"/>
      <c r="D20" s="78"/>
      <c r="E20" s="78"/>
      <c r="F20" s="78"/>
      <c r="G20" s="79"/>
      <c r="H20" s="5"/>
      <c r="I20" s="6"/>
      <c r="J20" s="6"/>
      <c r="K20" s="6"/>
      <c r="L20" s="6"/>
      <c r="M20" s="6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5"/>
      <c r="B21" s="8"/>
      <c r="C21" s="8"/>
      <c r="D21" s="8"/>
      <c r="E21" s="8"/>
      <c r="F21" s="8"/>
      <c r="G21" s="8"/>
      <c r="H21" s="5"/>
      <c r="I21" s="9"/>
      <c r="J21" s="9"/>
      <c r="K21" s="9"/>
      <c r="L21" s="9"/>
      <c r="M21" s="9"/>
      <c r="N21" s="9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80" t="s">
        <v>9</v>
      </c>
      <c r="C22" s="81"/>
      <c r="D22" s="81"/>
      <c r="E22" s="81"/>
      <c r="F22" s="81"/>
      <c r="G22" s="82"/>
      <c r="H22" s="5"/>
      <c r="I22" s="9"/>
      <c r="J22" s="9"/>
      <c r="K22" s="9"/>
      <c r="L22" s="9"/>
      <c r="M22" s="9"/>
      <c r="N22" s="9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2">
      <c r="A23" s="5"/>
      <c r="B23" s="95" t="s">
        <v>10</v>
      </c>
      <c r="C23" s="72"/>
      <c r="D23" s="72"/>
      <c r="E23" s="72"/>
      <c r="F23" s="72"/>
      <c r="G23" s="73"/>
      <c r="H23" s="5"/>
      <c r="I23" s="9"/>
      <c r="J23" s="71" t="s">
        <v>11</v>
      </c>
      <c r="K23" s="72"/>
      <c r="L23" s="72"/>
      <c r="M23" s="73"/>
      <c r="N23" s="9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">
      <c r="A24" s="5"/>
      <c r="B24" s="77"/>
      <c r="C24" s="78"/>
      <c r="D24" s="78"/>
      <c r="E24" s="78"/>
      <c r="F24" s="78"/>
      <c r="G24" s="79"/>
      <c r="H24" s="5"/>
      <c r="I24" s="9"/>
      <c r="J24" s="74"/>
      <c r="K24" s="75"/>
      <c r="L24" s="75"/>
      <c r="M24" s="76"/>
      <c r="N24" s="9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5"/>
      <c r="B25" s="8"/>
      <c r="C25" s="8"/>
      <c r="D25" s="8"/>
      <c r="E25" s="8"/>
      <c r="F25" s="8"/>
      <c r="G25" s="8"/>
      <c r="H25" s="5"/>
      <c r="I25" s="9"/>
      <c r="J25" s="74"/>
      <c r="K25" s="75"/>
      <c r="L25" s="75"/>
      <c r="M25" s="76"/>
      <c r="N25" s="9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80" t="s">
        <v>12</v>
      </c>
      <c r="C26" s="81"/>
      <c r="D26" s="81"/>
      <c r="E26" s="81"/>
      <c r="F26" s="81"/>
      <c r="G26" s="82"/>
      <c r="H26" s="5"/>
      <c r="I26" s="9"/>
      <c r="J26" s="74"/>
      <c r="K26" s="75"/>
      <c r="L26" s="75"/>
      <c r="M26" s="76"/>
      <c r="N26" s="9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" customHeight="1" x14ac:dyDescent="0.2">
      <c r="A27" s="5"/>
      <c r="B27" s="93" t="s">
        <v>13</v>
      </c>
      <c r="C27" s="72"/>
      <c r="D27" s="72"/>
      <c r="E27" s="72"/>
      <c r="F27" s="72"/>
      <c r="G27" s="73"/>
      <c r="H27" s="5"/>
      <c r="I27" s="9"/>
      <c r="J27" s="77"/>
      <c r="K27" s="78"/>
      <c r="L27" s="78"/>
      <c r="M27" s="79"/>
      <c r="N27" s="9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6.25" customHeight="1" x14ac:dyDescent="0.2">
      <c r="A28" s="5"/>
      <c r="B28" s="77"/>
      <c r="C28" s="78"/>
      <c r="D28" s="78"/>
      <c r="E28" s="78"/>
      <c r="F28" s="78"/>
      <c r="G28" s="79"/>
      <c r="H28" s="5"/>
      <c r="I28" s="6"/>
      <c r="J28" s="6"/>
      <c r="K28" s="6"/>
      <c r="L28" s="6"/>
      <c r="M28" s="6"/>
      <c r="N28" s="6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5"/>
      <c r="B29" s="8"/>
      <c r="C29" s="8"/>
      <c r="D29" s="8"/>
      <c r="E29" s="8"/>
      <c r="F29" s="8"/>
      <c r="G29" s="8"/>
      <c r="H29" s="5"/>
      <c r="I29" s="6"/>
      <c r="J29" s="83" t="s">
        <v>91</v>
      </c>
      <c r="K29" s="84"/>
      <c r="L29" s="84"/>
      <c r="M29" s="85"/>
      <c r="N29" s="6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5"/>
      <c r="B30" s="94" t="s">
        <v>14</v>
      </c>
      <c r="C30" s="72"/>
      <c r="D30" s="72"/>
      <c r="E30" s="72"/>
      <c r="F30" s="72"/>
      <c r="G30" s="73"/>
      <c r="H30" s="5"/>
      <c r="I30" s="6"/>
      <c r="J30" s="86"/>
      <c r="K30" s="87"/>
      <c r="L30" s="87"/>
      <c r="M30" s="88"/>
      <c r="N30" s="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5"/>
      <c r="B31" s="77"/>
      <c r="C31" s="78"/>
      <c r="D31" s="78"/>
      <c r="E31" s="78"/>
      <c r="F31" s="78"/>
      <c r="G31" s="79"/>
      <c r="H31" s="5"/>
      <c r="I31" s="6"/>
      <c r="J31" s="89"/>
      <c r="K31" s="90"/>
      <c r="L31" s="90"/>
      <c r="M31" s="91"/>
      <c r="N31" s="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5"/>
      <c r="B32" s="8"/>
      <c r="C32" s="8"/>
      <c r="D32" s="8"/>
      <c r="E32" s="8"/>
      <c r="F32" s="8"/>
      <c r="G32" s="8"/>
      <c r="H32" s="5"/>
      <c r="I32" s="6"/>
      <c r="J32" s="6"/>
      <c r="K32" s="6"/>
      <c r="L32" s="6"/>
      <c r="M32" s="6"/>
      <c r="N32" s="6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5"/>
      <c r="B33" s="8"/>
      <c r="C33" s="8"/>
      <c r="D33" s="8"/>
      <c r="E33" s="8"/>
      <c r="F33" s="8"/>
      <c r="G33" s="8"/>
      <c r="H33" s="5"/>
      <c r="I33" s="6"/>
      <c r="J33" s="6"/>
      <c r="K33" s="6"/>
      <c r="L33" s="6"/>
      <c r="M33" s="6"/>
      <c r="N33" s="6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10"/>
      <c r="C34" s="10"/>
      <c r="D34" s="10"/>
      <c r="E34" s="10"/>
      <c r="F34" s="10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10"/>
      <c r="C35" s="10"/>
      <c r="D35" s="10"/>
      <c r="E35" s="10"/>
      <c r="F35" s="10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10"/>
      <c r="C36" s="10"/>
      <c r="D36" s="10"/>
      <c r="E36" s="10"/>
      <c r="F36" s="10"/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10"/>
      <c r="C37" s="10"/>
      <c r="D37" s="10"/>
      <c r="E37" s="10"/>
      <c r="F37" s="10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10"/>
      <c r="C38" s="10"/>
      <c r="D38" s="10"/>
      <c r="E38" s="10"/>
      <c r="F38" s="10"/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10"/>
      <c r="C39" s="10"/>
      <c r="D39" s="10"/>
      <c r="E39" s="10"/>
      <c r="F39" s="10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10"/>
      <c r="C40" s="10"/>
      <c r="D40" s="10"/>
      <c r="E40" s="10"/>
      <c r="F40" s="10"/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10"/>
      <c r="C41" s="10"/>
      <c r="D41" s="10"/>
      <c r="E41" s="10"/>
      <c r="F41" s="10"/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10"/>
      <c r="C42" s="10"/>
      <c r="D42" s="10"/>
      <c r="E42" s="10"/>
      <c r="F42" s="10"/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10"/>
      <c r="C43" s="10"/>
      <c r="D43" s="10"/>
      <c r="E43" s="10"/>
      <c r="F43" s="10"/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10"/>
      <c r="C44" s="10"/>
      <c r="D44" s="10"/>
      <c r="E44" s="10"/>
      <c r="F44" s="10"/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10"/>
      <c r="C45" s="10"/>
      <c r="D45" s="10"/>
      <c r="E45" s="10"/>
      <c r="F45" s="10"/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10"/>
      <c r="C46" s="10"/>
      <c r="D46" s="10"/>
      <c r="E46" s="10"/>
      <c r="F46" s="10"/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10"/>
      <c r="C47" s="10"/>
      <c r="D47" s="10"/>
      <c r="E47" s="10"/>
      <c r="F47" s="10"/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10"/>
      <c r="C48" s="10"/>
      <c r="D48" s="10"/>
      <c r="E48" s="10"/>
      <c r="F48" s="10"/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10"/>
      <c r="C49" s="10"/>
      <c r="D49" s="10"/>
      <c r="E49" s="10"/>
      <c r="F49" s="10"/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10"/>
      <c r="C50" s="10"/>
      <c r="D50" s="10"/>
      <c r="E50" s="10"/>
      <c r="F50" s="10"/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10"/>
      <c r="C51" s="10"/>
      <c r="D51" s="10"/>
      <c r="E51" s="10"/>
      <c r="F51" s="10"/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10"/>
      <c r="C52" s="10"/>
      <c r="D52" s="10"/>
      <c r="E52" s="10"/>
      <c r="F52" s="10"/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10"/>
      <c r="C53" s="10"/>
      <c r="D53" s="10"/>
      <c r="E53" s="10"/>
      <c r="F53" s="10"/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10"/>
      <c r="C54" s="10"/>
      <c r="D54" s="10"/>
      <c r="E54" s="10"/>
      <c r="F54" s="10"/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10"/>
      <c r="C55" s="10"/>
      <c r="D55" s="10"/>
      <c r="E55" s="10"/>
      <c r="F55" s="10"/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10"/>
      <c r="C56" s="10"/>
      <c r="D56" s="10"/>
      <c r="E56" s="10"/>
      <c r="F56" s="10"/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10"/>
      <c r="C57" s="10"/>
      <c r="D57" s="10"/>
      <c r="E57" s="10"/>
      <c r="F57" s="10"/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10"/>
      <c r="C58" s="10"/>
      <c r="D58" s="10"/>
      <c r="E58" s="10"/>
      <c r="F58" s="10"/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10"/>
      <c r="C59" s="10"/>
      <c r="D59" s="10"/>
      <c r="E59" s="10"/>
      <c r="F59" s="10"/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10"/>
      <c r="C60" s="10"/>
      <c r="D60" s="10"/>
      <c r="E60" s="10"/>
      <c r="F60" s="10"/>
      <c r="G60" s="1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10"/>
      <c r="C61" s="10"/>
      <c r="D61" s="10"/>
      <c r="E61" s="10"/>
      <c r="F61" s="10"/>
      <c r="G61" s="1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10"/>
      <c r="C62" s="10"/>
      <c r="D62" s="10"/>
      <c r="E62" s="10"/>
      <c r="F62" s="10"/>
      <c r="G62" s="1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10"/>
      <c r="C63" s="10"/>
      <c r="D63" s="10"/>
      <c r="E63" s="10"/>
      <c r="F63" s="10"/>
      <c r="G63" s="1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10"/>
      <c r="C64" s="10"/>
      <c r="D64" s="10"/>
      <c r="E64" s="10"/>
      <c r="F64" s="10"/>
      <c r="G64" s="1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10"/>
      <c r="C65" s="10"/>
      <c r="D65" s="10"/>
      <c r="E65" s="10"/>
      <c r="F65" s="10"/>
      <c r="G65" s="1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10"/>
      <c r="C66" s="10"/>
      <c r="D66" s="10"/>
      <c r="E66" s="10"/>
      <c r="F66" s="10"/>
      <c r="G66" s="1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10"/>
      <c r="C67" s="10"/>
      <c r="D67" s="10"/>
      <c r="E67" s="10"/>
      <c r="F67" s="10"/>
      <c r="G67" s="1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10"/>
      <c r="C68" s="10"/>
      <c r="D68" s="10"/>
      <c r="E68" s="10"/>
      <c r="F68" s="10"/>
      <c r="G68" s="1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10"/>
      <c r="C69" s="10"/>
      <c r="D69" s="10"/>
      <c r="E69" s="10"/>
      <c r="F69" s="10"/>
      <c r="G69" s="1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10"/>
      <c r="C70" s="10"/>
      <c r="D70" s="10"/>
      <c r="E70" s="10"/>
      <c r="F70" s="10"/>
      <c r="G70" s="1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10"/>
      <c r="C71" s="10"/>
      <c r="D71" s="10"/>
      <c r="E71" s="10"/>
      <c r="F71" s="10"/>
      <c r="G71" s="1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10"/>
      <c r="C72" s="10"/>
      <c r="D72" s="10"/>
      <c r="E72" s="10"/>
      <c r="F72" s="10"/>
      <c r="G72" s="1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10"/>
      <c r="C73" s="10"/>
      <c r="D73" s="10"/>
      <c r="E73" s="10"/>
      <c r="F73" s="10"/>
      <c r="G73" s="1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10"/>
      <c r="C74" s="10"/>
      <c r="D74" s="10"/>
      <c r="E74" s="10"/>
      <c r="F74" s="10"/>
      <c r="G74" s="1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10"/>
      <c r="C75" s="10"/>
      <c r="D75" s="10"/>
      <c r="E75" s="10"/>
      <c r="F75" s="10"/>
      <c r="G75" s="1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10"/>
      <c r="C76" s="10"/>
      <c r="D76" s="10"/>
      <c r="E76" s="10"/>
      <c r="F76" s="10"/>
      <c r="G76" s="1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10"/>
      <c r="C77" s="10"/>
      <c r="D77" s="10"/>
      <c r="E77" s="10"/>
      <c r="F77" s="10"/>
      <c r="G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10"/>
      <c r="C78" s="10"/>
      <c r="D78" s="10"/>
      <c r="E78" s="10"/>
      <c r="F78" s="10"/>
      <c r="G78" s="1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10"/>
      <c r="C79" s="10"/>
      <c r="D79" s="10"/>
      <c r="E79" s="10"/>
      <c r="F79" s="10"/>
      <c r="G79" s="1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10"/>
      <c r="C80" s="10"/>
      <c r="D80" s="10"/>
      <c r="E80" s="10"/>
      <c r="F80" s="10"/>
      <c r="G80" s="1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10"/>
      <c r="C81" s="10"/>
      <c r="D81" s="10"/>
      <c r="E81" s="10"/>
      <c r="F81" s="10"/>
      <c r="G81" s="1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10"/>
      <c r="C82" s="10"/>
      <c r="D82" s="10"/>
      <c r="E82" s="10"/>
      <c r="F82" s="10"/>
      <c r="G82" s="1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10"/>
      <c r="C83" s="10"/>
      <c r="D83" s="10"/>
      <c r="E83" s="10"/>
      <c r="F83" s="10"/>
      <c r="G83" s="1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10"/>
      <c r="C84" s="10"/>
      <c r="D84" s="10"/>
      <c r="E84" s="10"/>
      <c r="F84" s="10"/>
      <c r="G84" s="1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10"/>
      <c r="C85" s="10"/>
      <c r="D85" s="10"/>
      <c r="E85" s="10"/>
      <c r="F85" s="10"/>
      <c r="G85" s="1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10"/>
      <c r="C86" s="10"/>
      <c r="D86" s="10"/>
      <c r="E86" s="10"/>
      <c r="F86" s="10"/>
      <c r="G86" s="1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10"/>
      <c r="C87" s="10"/>
      <c r="D87" s="10"/>
      <c r="E87" s="10"/>
      <c r="F87" s="10"/>
      <c r="G87" s="1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10"/>
      <c r="C88" s="10"/>
      <c r="D88" s="10"/>
      <c r="E88" s="10"/>
      <c r="F88" s="10"/>
      <c r="G88" s="1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10"/>
      <c r="C89" s="10"/>
      <c r="D89" s="10"/>
      <c r="E89" s="10"/>
      <c r="F89" s="10"/>
      <c r="G89" s="1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10"/>
      <c r="C90" s="10"/>
      <c r="D90" s="10"/>
      <c r="E90" s="10"/>
      <c r="F90" s="10"/>
      <c r="G90" s="1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10"/>
      <c r="C91" s="10"/>
      <c r="D91" s="10"/>
      <c r="E91" s="10"/>
      <c r="F91" s="10"/>
      <c r="G91" s="1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10"/>
      <c r="C92" s="10"/>
      <c r="D92" s="10"/>
      <c r="E92" s="10"/>
      <c r="F92" s="10"/>
      <c r="G92" s="1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10"/>
      <c r="C93" s="10"/>
      <c r="D93" s="10"/>
      <c r="E93" s="10"/>
      <c r="F93" s="10"/>
      <c r="G93" s="1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10"/>
      <c r="C94" s="10"/>
      <c r="D94" s="10"/>
      <c r="E94" s="10"/>
      <c r="F94" s="10"/>
      <c r="G94" s="1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10"/>
      <c r="C95" s="10"/>
      <c r="D95" s="10"/>
      <c r="E95" s="10"/>
      <c r="F95" s="10"/>
      <c r="G95" s="1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10"/>
      <c r="C96" s="10"/>
      <c r="D96" s="10"/>
      <c r="E96" s="10"/>
      <c r="F96" s="10"/>
      <c r="G96" s="1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10"/>
      <c r="C97" s="10"/>
      <c r="D97" s="10"/>
      <c r="E97" s="10"/>
      <c r="F97" s="10"/>
      <c r="G97" s="1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10"/>
      <c r="C98" s="10"/>
      <c r="D98" s="10"/>
      <c r="E98" s="10"/>
      <c r="F98" s="10"/>
      <c r="G98" s="1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10"/>
      <c r="C99" s="10"/>
      <c r="D99" s="10"/>
      <c r="E99" s="10"/>
      <c r="F99" s="10"/>
      <c r="G99" s="1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10"/>
      <c r="C100" s="10"/>
      <c r="D100" s="10"/>
      <c r="E100" s="10"/>
      <c r="F100" s="10"/>
      <c r="G100" s="1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10"/>
      <c r="C101" s="10"/>
      <c r="D101" s="10"/>
      <c r="E101" s="10"/>
      <c r="F101" s="10"/>
      <c r="G101" s="1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10"/>
      <c r="C102" s="10"/>
      <c r="D102" s="10"/>
      <c r="E102" s="10"/>
      <c r="F102" s="10"/>
      <c r="G102" s="1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10"/>
      <c r="C103" s="10"/>
      <c r="D103" s="10"/>
      <c r="E103" s="10"/>
      <c r="F103" s="10"/>
      <c r="G103" s="1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10"/>
      <c r="C104" s="10"/>
      <c r="D104" s="10"/>
      <c r="E104" s="10"/>
      <c r="F104" s="10"/>
      <c r="G104" s="1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10"/>
      <c r="C105" s="10"/>
      <c r="D105" s="10"/>
      <c r="E105" s="10"/>
      <c r="F105" s="10"/>
      <c r="G105" s="1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10"/>
      <c r="C106" s="10"/>
      <c r="D106" s="10"/>
      <c r="E106" s="10"/>
      <c r="F106" s="10"/>
      <c r="G106" s="1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10"/>
      <c r="C107" s="10"/>
      <c r="D107" s="10"/>
      <c r="E107" s="10"/>
      <c r="F107" s="10"/>
      <c r="G107" s="1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10"/>
      <c r="C108" s="10"/>
      <c r="D108" s="10"/>
      <c r="E108" s="10"/>
      <c r="F108" s="10"/>
      <c r="G108" s="1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10"/>
      <c r="C109" s="10"/>
      <c r="D109" s="10"/>
      <c r="E109" s="10"/>
      <c r="F109" s="10"/>
      <c r="G109" s="1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10"/>
      <c r="C110" s="10"/>
      <c r="D110" s="10"/>
      <c r="E110" s="10"/>
      <c r="F110" s="10"/>
      <c r="G110" s="1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10"/>
      <c r="C111" s="10"/>
      <c r="D111" s="10"/>
      <c r="E111" s="10"/>
      <c r="F111" s="10"/>
      <c r="G111" s="1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10"/>
      <c r="C112" s="10"/>
      <c r="D112" s="10"/>
      <c r="E112" s="10"/>
      <c r="F112" s="10"/>
      <c r="G112" s="1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10"/>
      <c r="C113" s="10"/>
      <c r="D113" s="10"/>
      <c r="E113" s="10"/>
      <c r="F113" s="10"/>
      <c r="G113" s="10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10"/>
      <c r="C114" s="10"/>
      <c r="D114" s="10"/>
      <c r="E114" s="10"/>
      <c r="F114" s="10"/>
      <c r="G114" s="10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10"/>
      <c r="C115" s="10"/>
      <c r="D115" s="10"/>
      <c r="E115" s="10"/>
      <c r="F115" s="10"/>
      <c r="G115" s="1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10"/>
      <c r="C116" s="10"/>
      <c r="D116" s="10"/>
      <c r="E116" s="10"/>
      <c r="F116" s="10"/>
      <c r="G116" s="10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10"/>
      <c r="C117" s="10"/>
      <c r="D117" s="10"/>
      <c r="E117" s="10"/>
      <c r="F117" s="10"/>
      <c r="G117" s="10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10"/>
      <c r="C118" s="10"/>
      <c r="D118" s="10"/>
      <c r="E118" s="10"/>
      <c r="F118" s="10"/>
      <c r="G118" s="10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10"/>
      <c r="C119" s="10"/>
      <c r="D119" s="10"/>
      <c r="E119" s="10"/>
      <c r="F119" s="10"/>
      <c r="G119" s="10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10"/>
      <c r="C120" s="10"/>
      <c r="D120" s="10"/>
      <c r="E120" s="10"/>
      <c r="F120" s="10"/>
      <c r="G120" s="10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10"/>
      <c r="C121" s="10"/>
      <c r="D121" s="10"/>
      <c r="E121" s="10"/>
      <c r="F121" s="10"/>
      <c r="G121" s="10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10"/>
      <c r="C122" s="10"/>
      <c r="D122" s="10"/>
      <c r="E122" s="10"/>
      <c r="F122" s="10"/>
      <c r="G122" s="10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10"/>
      <c r="C123" s="10"/>
      <c r="D123" s="10"/>
      <c r="E123" s="10"/>
      <c r="F123" s="10"/>
      <c r="G123" s="10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10"/>
      <c r="C124" s="10"/>
      <c r="D124" s="10"/>
      <c r="E124" s="10"/>
      <c r="F124" s="10"/>
      <c r="G124" s="1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10"/>
      <c r="C125" s="10"/>
      <c r="D125" s="10"/>
      <c r="E125" s="10"/>
      <c r="F125" s="10"/>
      <c r="G125" s="10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10"/>
      <c r="C126" s="10"/>
      <c r="D126" s="10"/>
      <c r="E126" s="10"/>
      <c r="F126" s="10"/>
      <c r="G126" s="10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10"/>
      <c r="C127" s="10"/>
      <c r="D127" s="10"/>
      <c r="E127" s="10"/>
      <c r="F127" s="10"/>
      <c r="G127" s="10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10"/>
      <c r="C128" s="10"/>
      <c r="D128" s="10"/>
      <c r="E128" s="10"/>
      <c r="F128" s="10"/>
      <c r="G128" s="10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10"/>
      <c r="C129" s="10"/>
      <c r="D129" s="10"/>
      <c r="E129" s="10"/>
      <c r="F129" s="10"/>
      <c r="G129" s="10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10"/>
      <c r="C130" s="10"/>
      <c r="D130" s="10"/>
      <c r="E130" s="10"/>
      <c r="F130" s="10"/>
      <c r="G130" s="10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10"/>
      <c r="C131" s="10"/>
      <c r="D131" s="10"/>
      <c r="E131" s="10"/>
      <c r="F131" s="10"/>
      <c r="G131" s="10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10"/>
      <c r="C132" s="10"/>
      <c r="D132" s="10"/>
      <c r="E132" s="10"/>
      <c r="F132" s="10"/>
      <c r="G132" s="10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10"/>
      <c r="C133" s="10"/>
      <c r="D133" s="10"/>
      <c r="E133" s="10"/>
      <c r="F133" s="10"/>
      <c r="G133" s="10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10"/>
      <c r="C134" s="10"/>
      <c r="D134" s="10"/>
      <c r="E134" s="10"/>
      <c r="F134" s="10"/>
      <c r="G134" s="1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10"/>
      <c r="C135" s="10"/>
      <c r="D135" s="10"/>
      <c r="E135" s="10"/>
      <c r="F135" s="10"/>
      <c r="G135" s="10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10"/>
      <c r="C136" s="10"/>
      <c r="D136" s="10"/>
      <c r="E136" s="10"/>
      <c r="F136" s="10"/>
      <c r="G136" s="10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10"/>
      <c r="C137" s="10"/>
      <c r="D137" s="10"/>
      <c r="E137" s="10"/>
      <c r="F137" s="10"/>
      <c r="G137" s="10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10"/>
      <c r="C138" s="10"/>
      <c r="D138" s="10"/>
      <c r="E138" s="10"/>
      <c r="F138" s="10"/>
      <c r="G138" s="10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10"/>
      <c r="C139" s="10"/>
      <c r="D139" s="10"/>
      <c r="E139" s="10"/>
      <c r="F139" s="10"/>
      <c r="G139" s="10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10"/>
      <c r="C140" s="10"/>
      <c r="D140" s="10"/>
      <c r="E140" s="10"/>
      <c r="F140" s="10"/>
      <c r="G140" s="10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10"/>
      <c r="C141" s="10"/>
      <c r="D141" s="10"/>
      <c r="E141" s="10"/>
      <c r="F141" s="10"/>
      <c r="G141" s="10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10"/>
      <c r="C142" s="10"/>
      <c r="D142" s="10"/>
      <c r="E142" s="10"/>
      <c r="F142" s="10"/>
      <c r="G142" s="10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10"/>
      <c r="C143" s="10"/>
      <c r="D143" s="10"/>
      <c r="E143" s="10"/>
      <c r="F143" s="10"/>
      <c r="G143" s="1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10"/>
      <c r="C144" s="10"/>
      <c r="D144" s="10"/>
      <c r="E144" s="10"/>
      <c r="F144" s="10"/>
      <c r="G144" s="1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10"/>
      <c r="C145" s="10"/>
      <c r="D145" s="10"/>
      <c r="E145" s="10"/>
      <c r="F145" s="10"/>
      <c r="G145" s="1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10"/>
      <c r="C146" s="10"/>
      <c r="D146" s="10"/>
      <c r="E146" s="10"/>
      <c r="F146" s="10"/>
      <c r="G146" s="1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10"/>
      <c r="C147" s="10"/>
      <c r="D147" s="10"/>
      <c r="E147" s="10"/>
      <c r="F147" s="10"/>
      <c r="G147" s="1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10"/>
      <c r="C148" s="10"/>
      <c r="D148" s="10"/>
      <c r="E148" s="10"/>
      <c r="F148" s="10"/>
      <c r="G148" s="1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10"/>
      <c r="C149" s="10"/>
      <c r="D149" s="10"/>
      <c r="E149" s="10"/>
      <c r="F149" s="10"/>
      <c r="G149" s="1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10"/>
      <c r="C150" s="10"/>
      <c r="D150" s="10"/>
      <c r="E150" s="10"/>
      <c r="F150" s="10"/>
      <c r="G150" s="1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10"/>
      <c r="C151" s="10"/>
      <c r="D151" s="10"/>
      <c r="E151" s="10"/>
      <c r="F151" s="10"/>
      <c r="G151" s="1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10"/>
      <c r="C152" s="10"/>
      <c r="D152" s="10"/>
      <c r="E152" s="10"/>
      <c r="F152" s="10"/>
      <c r="G152" s="1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10"/>
      <c r="C153" s="10"/>
      <c r="D153" s="10"/>
      <c r="E153" s="10"/>
      <c r="F153" s="10"/>
      <c r="G153" s="10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10"/>
      <c r="C154" s="10"/>
      <c r="D154" s="10"/>
      <c r="E154" s="10"/>
      <c r="F154" s="10"/>
      <c r="G154" s="1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10"/>
      <c r="C155" s="10"/>
      <c r="D155" s="10"/>
      <c r="E155" s="10"/>
      <c r="F155" s="10"/>
      <c r="G155" s="1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10"/>
      <c r="C156" s="10"/>
      <c r="D156" s="10"/>
      <c r="E156" s="10"/>
      <c r="F156" s="10"/>
      <c r="G156" s="1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10"/>
      <c r="C157" s="10"/>
      <c r="D157" s="10"/>
      <c r="E157" s="10"/>
      <c r="F157" s="10"/>
      <c r="G157" s="10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10"/>
      <c r="C158" s="10"/>
      <c r="D158" s="10"/>
      <c r="E158" s="10"/>
      <c r="F158" s="10"/>
      <c r="G158" s="10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10"/>
      <c r="C159" s="10"/>
      <c r="D159" s="10"/>
      <c r="E159" s="10"/>
      <c r="F159" s="10"/>
      <c r="G159" s="10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10"/>
      <c r="C160" s="10"/>
      <c r="D160" s="10"/>
      <c r="E160" s="10"/>
      <c r="F160" s="10"/>
      <c r="G160" s="1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10"/>
      <c r="C161" s="10"/>
      <c r="D161" s="10"/>
      <c r="E161" s="10"/>
      <c r="F161" s="10"/>
      <c r="G161" s="10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10"/>
      <c r="C162" s="10"/>
      <c r="D162" s="10"/>
      <c r="E162" s="10"/>
      <c r="F162" s="10"/>
      <c r="G162" s="10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10"/>
      <c r="C163" s="10"/>
      <c r="D163" s="10"/>
      <c r="E163" s="10"/>
      <c r="F163" s="10"/>
      <c r="G163" s="1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10"/>
      <c r="C164" s="10"/>
      <c r="D164" s="10"/>
      <c r="E164" s="10"/>
      <c r="F164" s="10"/>
      <c r="G164" s="1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10"/>
      <c r="C165" s="10"/>
      <c r="D165" s="10"/>
      <c r="E165" s="10"/>
      <c r="F165" s="10"/>
      <c r="G165" s="1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10"/>
      <c r="C166" s="10"/>
      <c r="D166" s="10"/>
      <c r="E166" s="10"/>
      <c r="F166" s="10"/>
      <c r="G166" s="1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10"/>
      <c r="C167" s="10"/>
      <c r="D167" s="10"/>
      <c r="E167" s="10"/>
      <c r="F167" s="10"/>
      <c r="G167" s="1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10"/>
      <c r="C168" s="10"/>
      <c r="D168" s="10"/>
      <c r="E168" s="10"/>
      <c r="F168" s="10"/>
      <c r="G168" s="1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10"/>
      <c r="C169" s="10"/>
      <c r="D169" s="10"/>
      <c r="E169" s="10"/>
      <c r="F169" s="10"/>
      <c r="G169" s="1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10"/>
      <c r="C170" s="10"/>
      <c r="D170" s="10"/>
      <c r="E170" s="10"/>
      <c r="F170" s="10"/>
      <c r="G170" s="10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10"/>
      <c r="C171" s="10"/>
      <c r="D171" s="10"/>
      <c r="E171" s="10"/>
      <c r="F171" s="10"/>
      <c r="G171" s="10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10"/>
      <c r="C172" s="10"/>
      <c r="D172" s="10"/>
      <c r="E172" s="10"/>
      <c r="F172" s="10"/>
      <c r="G172" s="10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10"/>
      <c r="C173" s="10"/>
      <c r="D173" s="10"/>
      <c r="E173" s="10"/>
      <c r="F173" s="10"/>
      <c r="G173" s="1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10"/>
      <c r="C174" s="10"/>
      <c r="D174" s="10"/>
      <c r="E174" s="10"/>
      <c r="F174" s="10"/>
      <c r="G174" s="10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10"/>
      <c r="C175" s="10"/>
      <c r="D175" s="10"/>
      <c r="E175" s="10"/>
      <c r="F175" s="10"/>
      <c r="G175" s="10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10"/>
      <c r="C176" s="10"/>
      <c r="D176" s="10"/>
      <c r="E176" s="10"/>
      <c r="F176" s="10"/>
      <c r="G176" s="1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10"/>
      <c r="C177" s="10"/>
      <c r="D177" s="10"/>
      <c r="E177" s="10"/>
      <c r="F177" s="10"/>
      <c r="G177" s="10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10"/>
      <c r="C178" s="10"/>
      <c r="D178" s="10"/>
      <c r="E178" s="10"/>
      <c r="F178" s="10"/>
      <c r="G178" s="10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10"/>
      <c r="C179" s="10"/>
      <c r="D179" s="10"/>
      <c r="E179" s="10"/>
      <c r="F179" s="10"/>
      <c r="G179" s="10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10"/>
      <c r="C180" s="10"/>
      <c r="D180" s="10"/>
      <c r="E180" s="10"/>
      <c r="F180" s="10"/>
      <c r="G180" s="10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10"/>
      <c r="C181" s="10"/>
      <c r="D181" s="10"/>
      <c r="E181" s="10"/>
      <c r="F181" s="10"/>
      <c r="G181" s="10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10"/>
      <c r="C182" s="10"/>
      <c r="D182" s="10"/>
      <c r="E182" s="10"/>
      <c r="F182" s="10"/>
      <c r="G182" s="1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10"/>
      <c r="C183" s="10"/>
      <c r="D183" s="10"/>
      <c r="E183" s="10"/>
      <c r="F183" s="10"/>
      <c r="G183" s="10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10"/>
      <c r="C184" s="10"/>
      <c r="D184" s="10"/>
      <c r="E184" s="10"/>
      <c r="F184" s="10"/>
      <c r="G184" s="10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10"/>
      <c r="C185" s="10"/>
      <c r="D185" s="10"/>
      <c r="E185" s="10"/>
      <c r="F185" s="10"/>
      <c r="G185" s="10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10"/>
      <c r="C186" s="10"/>
      <c r="D186" s="10"/>
      <c r="E186" s="10"/>
      <c r="F186" s="10"/>
      <c r="G186" s="10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10"/>
      <c r="C187" s="10"/>
      <c r="D187" s="10"/>
      <c r="E187" s="10"/>
      <c r="F187" s="10"/>
      <c r="G187" s="10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10"/>
      <c r="C188" s="10"/>
      <c r="D188" s="10"/>
      <c r="E188" s="10"/>
      <c r="F188" s="10"/>
      <c r="G188" s="1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10"/>
      <c r="C189" s="10"/>
      <c r="D189" s="10"/>
      <c r="E189" s="10"/>
      <c r="F189" s="10"/>
      <c r="G189" s="1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10"/>
      <c r="C190" s="10"/>
      <c r="D190" s="10"/>
      <c r="E190" s="10"/>
      <c r="F190" s="10"/>
      <c r="G190" s="1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10"/>
      <c r="C191" s="10"/>
      <c r="D191" s="10"/>
      <c r="E191" s="10"/>
      <c r="F191" s="10"/>
      <c r="G191" s="1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10"/>
      <c r="C192" s="10"/>
      <c r="D192" s="10"/>
      <c r="E192" s="10"/>
      <c r="F192" s="10"/>
      <c r="G192" s="1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10"/>
      <c r="C193" s="10"/>
      <c r="D193" s="10"/>
      <c r="E193" s="10"/>
      <c r="F193" s="10"/>
      <c r="G193" s="1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10"/>
      <c r="C194" s="10"/>
      <c r="D194" s="10"/>
      <c r="E194" s="10"/>
      <c r="F194" s="10"/>
      <c r="G194" s="1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10"/>
      <c r="C195" s="10"/>
      <c r="D195" s="10"/>
      <c r="E195" s="10"/>
      <c r="F195" s="10"/>
      <c r="G195" s="1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10"/>
      <c r="C196" s="10"/>
      <c r="D196" s="10"/>
      <c r="E196" s="10"/>
      <c r="F196" s="10"/>
      <c r="G196" s="1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10"/>
      <c r="C197" s="10"/>
      <c r="D197" s="10"/>
      <c r="E197" s="10"/>
      <c r="F197" s="10"/>
      <c r="G197" s="1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10"/>
      <c r="C198" s="10"/>
      <c r="D198" s="10"/>
      <c r="E198" s="10"/>
      <c r="F198" s="10"/>
      <c r="G198" s="1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10"/>
      <c r="C199" s="10"/>
      <c r="D199" s="10"/>
      <c r="E199" s="10"/>
      <c r="F199" s="10"/>
      <c r="G199" s="1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10"/>
      <c r="C200" s="10"/>
      <c r="D200" s="10"/>
      <c r="E200" s="10"/>
      <c r="F200" s="10"/>
      <c r="G200" s="1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10"/>
      <c r="C201" s="10"/>
      <c r="D201" s="10"/>
      <c r="E201" s="10"/>
      <c r="F201" s="10"/>
      <c r="G201" s="1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10"/>
      <c r="C202" s="10"/>
      <c r="D202" s="10"/>
      <c r="E202" s="10"/>
      <c r="F202" s="10"/>
      <c r="G202" s="1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10"/>
      <c r="C203" s="10"/>
      <c r="D203" s="10"/>
      <c r="E203" s="10"/>
      <c r="F203" s="10"/>
      <c r="G203" s="1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10"/>
      <c r="C204" s="10"/>
      <c r="D204" s="10"/>
      <c r="E204" s="10"/>
      <c r="F204" s="10"/>
      <c r="G204" s="1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10"/>
      <c r="C205" s="10"/>
      <c r="D205" s="10"/>
      <c r="E205" s="10"/>
      <c r="F205" s="10"/>
      <c r="G205" s="1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10"/>
      <c r="C206" s="10"/>
      <c r="D206" s="10"/>
      <c r="E206" s="10"/>
      <c r="F206" s="10"/>
      <c r="G206" s="1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10"/>
      <c r="C207" s="10"/>
      <c r="D207" s="10"/>
      <c r="E207" s="10"/>
      <c r="F207" s="10"/>
      <c r="G207" s="1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10"/>
      <c r="C208" s="10"/>
      <c r="D208" s="10"/>
      <c r="E208" s="10"/>
      <c r="F208" s="10"/>
      <c r="G208" s="1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10"/>
      <c r="C209" s="10"/>
      <c r="D209" s="10"/>
      <c r="E209" s="10"/>
      <c r="F209" s="10"/>
      <c r="G209" s="1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10"/>
      <c r="C210" s="10"/>
      <c r="D210" s="10"/>
      <c r="E210" s="10"/>
      <c r="F210" s="10"/>
      <c r="G210" s="1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10"/>
      <c r="C211" s="10"/>
      <c r="D211" s="10"/>
      <c r="E211" s="10"/>
      <c r="F211" s="10"/>
      <c r="G211" s="1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10"/>
      <c r="C212" s="10"/>
      <c r="D212" s="10"/>
      <c r="E212" s="10"/>
      <c r="F212" s="10"/>
      <c r="G212" s="1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10"/>
      <c r="C213" s="10"/>
      <c r="D213" s="10"/>
      <c r="E213" s="10"/>
      <c r="F213" s="10"/>
      <c r="G213" s="1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10"/>
      <c r="C214" s="10"/>
      <c r="D214" s="10"/>
      <c r="E214" s="10"/>
      <c r="F214" s="10"/>
      <c r="G214" s="1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10"/>
      <c r="C215" s="10"/>
      <c r="D215" s="10"/>
      <c r="E215" s="10"/>
      <c r="F215" s="10"/>
      <c r="G215" s="1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10"/>
      <c r="C216" s="10"/>
      <c r="D216" s="10"/>
      <c r="E216" s="10"/>
      <c r="F216" s="10"/>
      <c r="G216" s="1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10"/>
      <c r="C217" s="10"/>
      <c r="D217" s="10"/>
      <c r="E217" s="10"/>
      <c r="F217" s="10"/>
      <c r="G217" s="1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10"/>
      <c r="C218" s="10"/>
      <c r="D218" s="10"/>
      <c r="E218" s="10"/>
      <c r="F218" s="10"/>
      <c r="G218" s="1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10"/>
      <c r="C219" s="10"/>
      <c r="D219" s="10"/>
      <c r="E219" s="10"/>
      <c r="F219" s="10"/>
      <c r="G219" s="1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10"/>
      <c r="C220" s="10"/>
      <c r="D220" s="10"/>
      <c r="E220" s="10"/>
      <c r="F220" s="10"/>
      <c r="G220" s="1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10"/>
      <c r="C221" s="10"/>
      <c r="D221" s="10"/>
      <c r="E221" s="10"/>
      <c r="F221" s="10"/>
      <c r="G221" s="1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10"/>
      <c r="C222" s="10"/>
      <c r="D222" s="10"/>
      <c r="E222" s="10"/>
      <c r="F222" s="10"/>
      <c r="G222" s="1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10"/>
      <c r="C223" s="10"/>
      <c r="D223" s="10"/>
      <c r="E223" s="10"/>
      <c r="F223" s="10"/>
      <c r="G223" s="1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10"/>
      <c r="C224" s="10"/>
      <c r="D224" s="10"/>
      <c r="E224" s="10"/>
      <c r="F224" s="10"/>
      <c r="G224" s="1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10"/>
      <c r="C225" s="10"/>
      <c r="D225" s="10"/>
      <c r="E225" s="10"/>
      <c r="F225" s="10"/>
      <c r="G225" s="1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10"/>
      <c r="C226" s="10"/>
      <c r="D226" s="10"/>
      <c r="E226" s="10"/>
      <c r="F226" s="10"/>
      <c r="G226" s="1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10"/>
      <c r="C227" s="10"/>
      <c r="D227" s="10"/>
      <c r="E227" s="10"/>
      <c r="F227" s="10"/>
      <c r="G227" s="1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10"/>
      <c r="C228" s="10"/>
      <c r="D228" s="10"/>
      <c r="E228" s="10"/>
      <c r="F228" s="10"/>
      <c r="G228" s="1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10"/>
      <c r="C229" s="10"/>
      <c r="D229" s="10"/>
      <c r="E229" s="10"/>
      <c r="F229" s="10"/>
      <c r="G229" s="1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10"/>
      <c r="C230" s="10"/>
      <c r="D230" s="10"/>
      <c r="E230" s="10"/>
      <c r="F230" s="10"/>
      <c r="G230" s="1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A2:N5"/>
    <mergeCell ref="B8:G8"/>
    <mergeCell ref="I8:N14"/>
    <mergeCell ref="B10:G10"/>
    <mergeCell ref="B11:G12"/>
    <mergeCell ref="B14:G14"/>
    <mergeCell ref="J23:M27"/>
    <mergeCell ref="B26:G26"/>
    <mergeCell ref="J29:M31"/>
    <mergeCell ref="B15:G16"/>
    <mergeCell ref="B27:G28"/>
    <mergeCell ref="B30:G31"/>
    <mergeCell ref="B18:G18"/>
    <mergeCell ref="B19:G20"/>
    <mergeCell ref="B22:G22"/>
    <mergeCell ref="B23:G24"/>
  </mergeCells>
  <hyperlinks>
    <hyperlink ref="J29:M31" r:id="rId1" display="Teste o EASYJUR grátis" xr:uid="{223C62EB-11D2-4907-B6A8-BB39B7F1E555}"/>
  </hyperlinks>
  <pageMargins left="0.511811024" right="0.511811024" top="0.78740157499999996" bottom="0.78740157499999996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showGridLines="0" zoomScale="80" zoomScaleNormal="80" workbookViewId="0">
      <selection activeCell="W6" sqref="W6"/>
    </sheetView>
  </sheetViews>
  <sheetFormatPr defaultColWidth="12.5703125" defaultRowHeight="15" customHeight="1" x14ac:dyDescent="0.2"/>
  <cols>
    <col min="1" max="1" width="3.7109375" customWidth="1"/>
    <col min="2" max="2" width="22.85546875" customWidth="1"/>
    <col min="3" max="14" width="14.42578125" customWidth="1"/>
    <col min="15" max="15" width="17.85546875" customWidth="1"/>
    <col min="16" max="26" width="14.42578125" customWidth="1"/>
  </cols>
  <sheetData>
    <row r="1" spans="1:26" ht="20.25" customHeight="1" x14ac:dyDescent="0.2">
      <c r="A1" s="3"/>
      <c r="B1" s="102"/>
      <c r="C1" s="104" t="s">
        <v>15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2">
      <c r="A2" s="3"/>
      <c r="B2" s="103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3"/>
      <c r="B3" s="100" t="s">
        <v>16</v>
      </c>
      <c r="C3" s="100" t="s">
        <v>17</v>
      </c>
      <c r="D3" s="100" t="s">
        <v>18</v>
      </c>
      <c r="E3" s="100" t="s">
        <v>19</v>
      </c>
      <c r="F3" s="100" t="s">
        <v>20</v>
      </c>
      <c r="G3" s="100" t="s">
        <v>21</v>
      </c>
      <c r="H3" s="100" t="s">
        <v>22</v>
      </c>
      <c r="I3" s="100" t="s">
        <v>23</v>
      </c>
      <c r="J3" s="100" t="s">
        <v>24</v>
      </c>
      <c r="K3" s="100" t="s">
        <v>25</v>
      </c>
      <c r="L3" s="100" t="s">
        <v>26</v>
      </c>
      <c r="M3" s="100" t="s">
        <v>27</v>
      </c>
      <c r="N3" s="100" t="s">
        <v>28</v>
      </c>
      <c r="O3" s="100" t="s">
        <v>29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3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3"/>
      <c r="B5" s="11" t="s">
        <v>30</v>
      </c>
      <c r="C5" s="11">
        <f>COUNTIF('Registro de Contratos'!$Q:$Q,"1")</f>
        <v>2</v>
      </c>
      <c r="D5" s="11">
        <f>COUNTIF('Registro de Contratos'!$Q:$Q,"2")</f>
        <v>0</v>
      </c>
      <c r="E5" s="11">
        <f>COUNTIF('Registro de Contratos'!$Q:$Q,"3")</f>
        <v>0</v>
      </c>
      <c r="F5" s="11">
        <f>COUNTIF('Registro de Contratos'!$Q:$Q,"4")</f>
        <v>1</v>
      </c>
      <c r="G5" s="11">
        <f>COUNTIF('Registro de Contratos'!$Q:$Q,"5")</f>
        <v>0</v>
      </c>
      <c r="H5" s="11">
        <f>COUNTIF('Registro de Contratos'!$Q:$Q,"6")</f>
        <v>0</v>
      </c>
      <c r="I5" s="11">
        <f>COUNTIF('Registro de Contratos'!$Q:$Q,"7")</f>
        <v>0</v>
      </c>
      <c r="J5" s="11">
        <f>COUNTIF('Registro de Contratos'!$Q:$Q,"8")</f>
        <v>0</v>
      </c>
      <c r="K5" s="11">
        <f>COUNTIF('Registro de Contratos'!$Q:$Q,"9")</f>
        <v>0</v>
      </c>
      <c r="L5" s="11">
        <f>COUNTIF('Registro de Contratos'!$Q:$Q,"10")</f>
        <v>0</v>
      </c>
      <c r="M5" s="11">
        <f>COUNTIF('Registro de Contratos'!$Q:$Q,"11")</f>
        <v>0</v>
      </c>
      <c r="N5" s="11">
        <f>COUNTIF('Registro de Contratos'!$Q:$Q,"12")</f>
        <v>0</v>
      </c>
      <c r="O5" s="11">
        <f>SUM(C5:N5)</f>
        <v>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3"/>
      <c r="B6" s="12" t="s">
        <v>31</v>
      </c>
      <c r="C6" s="13">
        <f>SUMIF('Registro de Contratos'!$Q:$Q,"1",'Registro de Contratos'!$E:$E)</f>
        <v>0</v>
      </c>
      <c r="D6" s="13">
        <f>SUMIF('Registro de Contratos'!$Q:$Q,"2",'Registro de Contratos'!$E:$E)</f>
        <v>0</v>
      </c>
      <c r="E6" s="13">
        <f>SUMIF('Registro de Contratos'!$Q:$Q,"3",'Registro de Contratos'!$E:$E)</f>
        <v>0</v>
      </c>
      <c r="F6" s="13">
        <f>SUMIF('Registro de Contratos'!$Q:$Q,"=4",'Registro de Contratos'!$E:$E)</f>
        <v>35000</v>
      </c>
      <c r="G6" s="13">
        <f>SUMIF('Registro de Contratos'!$Q:$Q,"5",'Registro de Contratos'!$E:$E)</f>
        <v>0</v>
      </c>
      <c r="H6" s="13">
        <f>SUMIF('Registro de Contratos'!$Q:$Q,"6",'Registro de Contratos'!$E:$E)</f>
        <v>0</v>
      </c>
      <c r="I6" s="13">
        <f>SUMIF('Registro de Contratos'!$Q:$Q,"7",'Registro de Contratos'!$E:$E)</f>
        <v>0</v>
      </c>
      <c r="J6" s="13">
        <f>SUMIF('Registro de Contratos'!$Q:$Q,"8",'Registro de Contratos'!$E:$E)</f>
        <v>0</v>
      </c>
      <c r="K6" s="13">
        <f>SUMIF('Registro de Contratos'!$Q:$Q,"9",'Registro de Contratos'!$E:$E)</f>
        <v>0</v>
      </c>
      <c r="L6" s="13">
        <f>SUMIF('Registro de Contratos'!$Q:$Q,"10",'Registro de Contratos'!$E:$E)</f>
        <v>0</v>
      </c>
      <c r="M6" s="13">
        <f>SUMIF('Registro de Contratos'!$Q:$Q,"11",'Registro de Contratos'!$E:$E)</f>
        <v>0</v>
      </c>
      <c r="N6" s="13">
        <f>SUMIF('Registro de Contratos'!$Q:$Q,"12",'Registro de Contratos'!$E:$E)</f>
        <v>0</v>
      </c>
      <c r="O6" s="13">
        <f>SUM(C6:N6)</f>
        <v>35000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12" t="s">
        <v>32</v>
      </c>
      <c r="C7" s="14">
        <f>COUNTIF('Registro de Contratos'!$N:$N,"1")</f>
        <v>0</v>
      </c>
      <c r="D7" s="14">
        <f>COUNTIF('Registro de Contratos'!$N:$N,"2")</f>
        <v>0</v>
      </c>
      <c r="E7" s="14">
        <f>COUNTIF('Registro de Contratos'!$N:$N,"3")</f>
        <v>0</v>
      </c>
      <c r="F7" s="14">
        <f>COUNTIF('Registro de Contratos'!$N:$N,"4")</f>
        <v>0</v>
      </c>
      <c r="G7" s="14">
        <f>COUNTIF('Registro de Contratos'!$N:$N,"5")</f>
        <v>0</v>
      </c>
      <c r="H7" s="14">
        <f>COUNTIF('Registro de Contratos'!$N:$N,"6")</f>
        <v>0</v>
      </c>
      <c r="I7" s="14">
        <f>COUNTIF('Registro de Contratos'!$N:$N,"7")</f>
        <v>0</v>
      </c>
      <c r="J7" s="14">
        <f>COUNTIF('Registro de Contratos'!$N:$N,"8")</f>
        <v>0</v>
      </c>
      <c r="K7" s="14">
        <f>COUNTIF('Registro de Contratos'!$N:$N,"9")</f>
        <v>0</v>
      </c>
      <c r="L7" s="14">
        <f>COUNTIF('Registro de Contratos'!$N:$N,"10")</f>
        <v>0</v>
      </c>
      <c r="M7" s="14">
        <f>COUNTIF('Registro de Contratos'!$N:$N,"11")</f>
        <v>0</v>
      </c>
      <c r="N7" s="14">
        <f>COUNTIF('Registro de Contratos'!$N:$N,"12")</f>
        <v>0</v>
      </c>
      <c r="O7" s="12">
        <f>SUM(C7:N7)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3"/>
      <c r="B8" s="12" t="s">
        <v>33</v>
      </c>
      <c r="C8" s="13">
        <f>SUM(Recebimentos!B5:B1002)</f>
        <v>0</v>
      </c>
      <c r="D8" s="13">
        <f>SUM(Recebimentos!C5:C1002)</f>
        <v>0</v>
      </c>
      <c r="E8" s="13">
        <f>SUM(Recebimentos!D5:D1002)</f>
        <v>0</v>
      </c>
      <c r="F8" s="13">
        <f>SUM(Recebimentos!E5:E1002)</f>
        <v>0</v>
      </c>
      <c r="G8" s="13">
        <f>SUM(Recebimentos!F5:F1002)</f>
        <v>0</v>
      </c>
      <c r="H8" s="13">
        <f>SUM(Recebimentos!G5:G1002)</f>
        <v>0</v>
      </c>
      <c r="I8" s="13">
        <f>SUM(Recebimentos!H5:H1002)</f>
        <v>0</v>
      </c>
      <c r="J8" s="13">
        <f>SUM(Recebimentos!I5:I1002)</f>
        <v>0</v>
      </c>
      <c r="K8" s="13">
        <f>SUM(Recebimentos!J5:J1002)</f>
        <v>0</v>
      </c>
      <c r="L8" s="13">
        <f>SUM(Recebimentos!K5:K1002)</f>
        <v>0</v>
      </c>
      <c r="M8" s="13">
        <f>SUM(Recebimentos!L5:L1002)</f>
        <v>0</v>
      </c>
      <c r="N8" s="13">
        <f>SUM(Recebimentos!M5:M1002)</f>
        <v>0</v>
      </c>
      <c r="O8" s="13">
        <f>SUM(C8:N8)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3"/>
      <c r="Q23" s="15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L3:L4"/>
    <mergeCell ref="M3:M4"/>
    <mergeCell ref="N3:N4"/>
    <mergeCell ref="O3:O4"/>
    <mergeCell ref="B1:B2"/>
    <mergeCell ref="C1:N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11811024" right="0.511811024" top="0.78740157499999996" bottom="0.78740157499999996" header="0" footer="0"/>
  <pageSetup paperSize="9"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1"/>
  <sheetViews>
    <sheetView showGridLines="0" workbookViewId="0"/>
  </sheetViews>
  <sheetFormatPr defaultColWidth="12.5703125" defaultRowHeight="15" customHeight="1" x14ac:dyDescent="0.2"/>
  <cols>
    <col min="1" max="1" width="4.5703125" customWidth="1"/>
    <col min="2" max="2" width="30.7109375" customWidth="1"/>
    <col min="3" max="3" width="17.85546875" customWidth="1"/>
    <col min="4" max="4" width="16.5703125" customWidth="1"/>
    <col min="5" max="5" width="23.140625" customWidth="1"/>
    <col min="6" max="6" width="29.5703125" customWidth="1"/>
    <col min="7" max="7" width="25.42578125" customWidth="1"/>
    <col min="8" max="8" width="24.7109375" customWidth="1"/>
    <col min="9" max="26" width="14.42578125" customWidth="1"/>
  </cols>
  <sheetData>
    <row r="1" spans="1:26" ht="15.75" customHeight="1" x14ac:dyDescent="0.2">
      <c r="A1" s="3"/>
      <c r="B1" s="105"/>
      <c r="C1" s="104" t="s">
        <v>34</v>
      </c>
      <c r="D1" s="72"/>
      <c r="E1" s="72"/>
      <c r="F1" s="72"/>
      <c r="G1" s="73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3"/>
      <c r="B2" s="106"/>
      <c r="C2" s="74"/>
      <c r="D2" s="75"/>
      <c r="E2" s="75"/>
      <c r="F2" s="75"/>
      <c r="G2" s="76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">
      <c r="A3" s="3"/>
      <c r="B3" s="103"/>
      <c r="C3" s="77"/>
      <c r="D3" s="78"/>
      <c r="E3" s="78"/>
      <c r="F3" s="78"/>
      <c r="G3" s="79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8.5" customHeight="1" x14ac:dyDescent="0.2">
      <c r="A4" s="16"/>
      <c r="B4" s="17" t="s">
        <v>35</v>
      </c>
      <c r="C4" s="17" t="s">
        <v>36</v>
      </c>
      <c r="D4" s="18" t="s">
        <v>37</v>
      </c>
      <c r="E4" s="18" t="s">
        <v>38</v>
      </c>
      <c r="F4" s="18" t="s">
        <v>39</v>
      </c>
      <c r="G4" s="18" t="s">
        <v>40</v>
      </c>
      <c r="H4" s="19" t="s">
        <v>41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20"/>
      <c r="B5" s="21"/>
      <c r="C5" s="21"/>
      <c r="D5" s="21"/>
      <c r="E5" s="21"/>
      <c r="F5" s="21"/>
      <c r="G5" s="21"/>
      <c r="H5" s="2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20"/>
      <c r="B6" s="22"/>
      <c r="C6" s="22"/>
      <c r="D6" s="22"/>
      <c r="E6" s="22"/>
      <c r="F6" s="22"/>
      <c r="G6" s="22"/>
      <c r="H6" s="2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20"/>
      <c r="B7" s="21"/>
      <c r="C7" s="21"/>
      <c r="D7" s="21"/>
      <c r="E7" s="21"/>
      <c r="F7" s="21"/>
      <c r="G7" s="21"/>
      <c r="H7" s="2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20"/>
      <c r="B8" s="22" t="s">
        <v>42</v>
      </c>
      <c r="C8" s="22"/>
      <c r="D8" s="22"/>
      <c r="E8" s="22"/>
      <c r="F8" s="22"/>
      <c r="G8" s="22"/>
      <c r="H8" s="2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20"/>
      <c r="B9" s="21" t="s">
        <v>42</v>
      </c>
      <c r="C9" s="21"/>
      <c r="D9" s="21"/>
      <c r="E9" s="21"/>
      <c r="F9" s="21"/>
      <c r="G9" s="21"/>
      <c r="H9" s="2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20"/>
      <c r="B10" s="22" t="s">
        <v>42</v>
      </c>
      <c r="C10" s="22"/>
      <c r="D10" s="22"/>
      <c r="E10" s="22"/>
      <c r="F10" s="22"/>
      <c r="G10" s="22"/>
      <c r="H10" s="2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20"/>
      <c r="B11" s="21" t="s">
        <v>42</v>
      </c>
      <c r="C11" s="21"/>
      <c r="D11" s="21"/>
      <c r="E11" s="21"/>
      <c r="F11" s="21"/>
      <c r="G11" s="21"/>
      <c r="H11" s="2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20"/>
      <c r="B12" s="22" t="s">
        <v>42</v>
      </c>
      <c r="C12" s="22"/>
      <c r="D12" s="22"/>
      <c r="E12" s="22"/>
      <c r="F12" s="22"/>
      <c r="G12" s="22"/>
      <c r="H12" s="2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20"/>
      <c r="B13" s="21" t="s">
        <v>42</v>
      </c>
      <c r="C13" s="21"/>
      <c r="D13" s="21"/>
      <c r="E13" s="21"/>
      <c r="F13" s="21"/>
      <c r="G13" s="21"/>
      <c r="H13" s="2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20"/>
      <c r="B14" s="22" t="s">
        <v>42</v>
      </c>
      <c r="C14" s="22"/>
      <c r="D14" s="22"/>
      <c r="E14" s="22"/>
      <c r="F14" s="22"/>
      <c r="G14" s="22"/>
      <c r="H14" s="2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20"/>
      <c r="B15" s="21" t="s">
        <v>42</v>
      </c>
      <c r="C15" s="21"/>
      <c r="D15" s="21"/>
      <c r="E15" s="21"/>
      <c r="F15" s="21"/>
      <c r="G15" s="21"/>
      <c r="H15" s="2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20"/>
      <c r="B16" s="22" t="s">
        <v>42</v>
      </c>
      <c r="C16" s="22"/>
      <c r="D16" s="22"/>
      <c r="E16" s="22"/>
      <c r="F16" s="22"/>
      <c r="G16" s="22"/>
      <c r="H16" s="2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20"/>
      <c r="B17" s="21" t="s">
        <v>42</v>
      </c>
      <c r="C17" s="21"/>
      <c r="D17" s="21"/>
      <c r="E17" s="21"/>
      <c r="F17" s="21"/>
      <c r="G17" s="21"/>
      <c r="H17" s="2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20"/>
      <c r="B18" s="22" t="s">
        <v>42</v>
      </c>
      <c r="C18" s="22"/>
      <c r="D18" s="22"/>
      <c r="E18" s="22"/>
      <c r="F18" s="22"/>
      <c r="G18" s="22"/>
      <c r="H18" s="2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20"/>
      <c r="B19" s="21" t="s">
        <v>42</v>
      </c>
      <c r="C19" s="21"/>
      <c r="D19" s="21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20"/>
      <c r="B20" s="22" t="s">
        <v>42</v>
      </c>
      <c r="C20" s="22"/>
      <c r="D20" s="22"/>
      <c r="E20" s="22"/>
      <c r="F20" s="22"/>
      <c r="G20" s="22"/>
      <c r="H20" s="2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20"/>
      <c r="B21" s="21" t="s">
        <v>42</v>
      </c>
      <c r="C21" s="21"/>
      <c r="D21" s="21"/>
      <c r="E21" s="21"/>
      <c r="F21" s="21"/>
      <c r="G21" s="21"/>
      <c r="H21" s="2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20"/>
      <c r="B22" s="22" t="s">
        <v>42</v>
      </c>
      <c r="C22" s="22"/>
      <c r="D22" s="22"/>
      <c r="E22" s="22"/>
      <c r="F22" s="22"/>
      <c r="G22" s="22"/>
      <c r="H22" s="2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20"/>
      <c r="B23" s="21" t="s">
        <v>42</v>
      </c>
      <c r="C23" s="21"/>
      <c r="D23" s="21"/>
      <c r="E23" s="21"/>
      <c r="F23" s="21"/>
      <c r="G23" s="21"/>
      <c r="H23" s="2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20"/>
      <c r="B24" s="22" t="s">
        <v>42</v>
      </c>
      <c r="C24" s="22"/>
      <c r="D24" s="22"/>
      <c r="E24" s="22"/>
      <c r="F24" s="22"/>
      <c r="G24" s="22"/>
      <c r="H24" s="2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20"/>
      <c r="B25" s="21" t="s">
        <v>42</v>
      </c>
      <c r="C25" s="21"/>
      <c r="D25" s="21"/>
      <c r="E25" s="21"/>
      <c r="F25" s="21"/>
      <c r="G25" s="21"/>
      <c r="H25" s="2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20"/>
      <c r="B26" s="22" t="s">
        <v>42</v>
      </c>
      <c r="C26" s="22"/>
      <c r="D26" s="22"/>
      <c r="E26" s="22"/>
      <c r="F26" s="22"/>
      <c r="G26" s="22"/>
      <c r="H26" s="2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20"/>
      <c r="B27" s="21" t="s">
        <v>42</v>
      </c>
      <c r="C27" s="21"/>
      <c r="D27" s="21"/>
      <c r="E27" s="21"/>
      <c r="F27" s="21"/>
      <c r="G27" s="21"/>
      <c r="H27" s="2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20"/>
      <c r="B28" s="22" t="s">
        <v>42</v>
      </c>
      <c r="C28" s="22"/>
      <c r="D28" s="22"/>
      <c r="E28" s="22"/>
      <c r="F28" s="22"/>
      <c r="G28" s="22"/>
      <c r="H28" s="2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20"/>
      <c r="B29" s="21" t="s">
        <v>42</v>
      </c>
      <c r="C29" s="21"/>
      <c r="D29" s="21"/>
      <c r="E29" s="21"/>
      <c r="F29" s="21"/>
      <c r="G29" s="21"/>
      <c r="H29" s="2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20"/>
      <c r="B30" s="22" t="s">
        <v>42</v>
      </c>
      <c r="C30" s="22"/>
      <c r="D30" s="22"/>
      <c r="E30" s="22"/>
      <c r="F30" s="22"/>
      <c r="G30" s="22"/>
      <c r="H30" s="2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20"/>
      <c r="B31" s="21" t="s">
        <v>42</v>
      </c>
      <c r="C31" s="21"/>
      <c r="D31" s="21"/>
      <c r="E31" s="21"/>
      <c r="F31" s="21"/>
      <c r="G31" s="21"/>
      <c r="H31" s="2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20"/>
      <c r="B32" s="22" t="s">
        <v>42</v>
      </c>
      <c r="C32" s="22"/>
      <c r="D32" s="22"/>
      <c r="E32" s="22"/>
      <c r="F32" s="22"/>
      <c r="G32" s="22"/>
      <c r="H32" s="2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20"/>
      <c r="B33" s="21" t="s">
        <v>42</v>
      </c>
      <c r="C33" s="21"/>
      <c r="D33" s="21"/>
      <c r="E33" s="21"/>
      <c r="F33" s="21"/>
      <c r="G33" s="21"/>
      <c r="H33" s="2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20"/>
      <c r="B34" s="22" t="s">
        <v>42</v>
      </c>
      <c r="C34" s="22"/>
      <c r="D34" s="22"/>
      <c r="E34" s="22"/>
      <c r="F34" s="22"/>
      <c r="G34" s="22"/>
      <c r="H34" s="2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20"/>
      <c r="B35" s="21" t="s">
        <v>42</v>
      </c>
      <c r="C35" s="21"/>
      <c r="D35" s="21"/>
      <c r="E35" s="21"/>
      <c r="F35" s="21"/>
      <c r="G35" s="21"/>
      <c r="H35" s="2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20"/>
      <c r="B36" s="22" t="s">
        <v>42</v>
      </c>
      <c r="C36" s="22"/>
      <c r="D36" s="22"/>
      <c r="E36" s="22"/>
      <c r="F36" s="22"/>
      <c r="G36" s="22"/>
      <c r="H36" s="2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20"/>
      <c r="B37" s="21" t="s">
        <v>42</v>
      </c>
      <c r="C37" s="21"/>
      <c r="D37" s="21"/>
      <c r="E37" s="21"/>
      <c r="F37" s="21"/>
      <c r="G37" s="21"/>
      <c r="H37" s="21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20"/>
      <c r="B38" s="22" t="s">
        <v>42</v>
      </c>
      <c r="C38" s="22"/>
      <c r="D38" s="22"/>
      <c r="E38" s="22"/>
      <c r="F38" s="22"/>
      <c r="G38" s="22"/>
      <c r="H38" s="2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20"/>
      <c r="B39" s="21" t="s">
        <v>42</v>
      </c>
      <c r="C39" s="21"/>
      <c r="D39" s="21"/>
      <c r="E39" s="21"/>
      <c r="F39" s="21"/>
      <c r="G39" s="21"/>
      <c r="H39" s="2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20"/>
      <c r="B40" s="22" t="s">
        <v>42</v>
      </c>
      <c r="C40" s="22"/>
      <c r="D40" s="22"/>
      <c r="E40" s="22"/>
      <c r="F40" s="22"/>
      <c r="G40" s="22"/>
      <c r="H40" s="2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20"/>
      <c r="B41" s="21" t="s">
        <v>42</v>
      </c>
      <c r="C41" s="21"/>
      <c r="D41" s="21"/>
      <c r="E41" s="21"/>
      <c r="F41" s="21"/>
      <c r="G41" s="21"/>
      <c r="H41" s="2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20"/>
      <c r="B42" s="22" t="s">
        <v>42</v>
      </c>
      <c r="C42" s="22"/>
      <c r="D42" s="22"/>
      <c r="E42" s="22"/>
      <c r="F42" s="22"/>
      <c r="G42" s="22"/>
      <c r="H42" s="2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20"/>
      <c r="B43" s="21" t="s">
        <v>42</v>
      </c>
      <c r="C43" s="21"/>
      <c r="D43" s="21"/>
      <c r="E43" s="21"/>
      <c r="F43" s="21"/>
      <c r="G43" s="21"/>
      <c r="H43" s="2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20"/>
      <c r="B44" s="22" t="s">
        <v>42</v>
      </c>
      <c r="C44" s="22"/>
      <c r="D44" s="22"/>
      <c r="E44" s="22"/>
      <c r="F44" s="22"/>
      <c r="G44" s="22"/>
      <c r="H44" s="2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20"/>
      <c r="B45" s="21" t="s">
        <v>42</v>
      </c>
      <c r="C45" s="21"/>
      <c r="D45" s="21"/>
      <c r="E45" s="21"/>
      <c r="F45" s="21"/>
      <c r="G45" s="21"/>
      <c r="H45" s="2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20"/>
      <c r="B46" s="22" t="s">
        <v>42</v>
      </c>
      <c r="C46" s="22"/>
      <c r="D46" s="22"/>
      <c r="E46" s="22"/>
      <c r="F46" s="22"/>
      <c r="G46" s="22"/>
      <c r="H46" s="2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20"/>
      <c r="B47" s="21" t="s">
        <v>42</v>
      </c>
      <c r="C47" s="21"/>
      <c r="D47" s="21"/>
      <c r="E47" s="21"/>
      <c r="F47" s="21"/>
      <c r="G47" s="21"/>
      <c r="H47" s="2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20"/>
      <c r="B48" s="22" t="s">
        <v>42</v>
      </c>
      <c r="C48" s="22"/>
      <c r="D48" s="22"/>
      <c r="E48" s="22"/>
      <c r="F48" s="22"/>
      <c r="G48" s="22"/>
      <c r="H48" s="2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20"/>
      <c r="B49" s="21" t="s">
        <v>42</v>
      </c>
      <c r="C49" s="21"/>
      <c r="D49" s="21"/>
      <c r="E49" s="21"/>
      <c r="F49" s="21"/>
      <c r="G49" s="21"/>
      <c r="H49" s="2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20"/>
      <c r="B50" s="22" t="s">
        <v>42</v>
      </c>
      <c r="C50" s="22"/>
      <c r="D50" s="22"/>
      <c r="E50" s="22"/>
      <c r="F50" s="22"/>
      <c r="G50" s="22"/>
      <c r="H50" s="2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20"/>
      <c r="B51" s="21" t="s">
        <v>42</v>
      </c>
      <c r="C51" s="21"/>
      <c r="D51" s="21"/>
      <c r="E51" s="21"/>
      <c r="F51" s="21"/>
      <c r="G51" s="21"/>
      <c r="H51" s="2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20"/>
      <c r="B52" s="22" t="s">
        <v>42</v>
      </c>
      <c r="C52" s="22"/>
      <c r="D52" s="22"/>
      <c r="E52" s="22"/>
      <c r="F52" s="22"/>
      <c r="G52" s="22"/>
      <c r="H52" s="2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20"/>
      <c r="B53" s="21" t="s">
        <v>42</v>
      </c>
      <c r="C53" s="21"/>
      <c r="D53" s="21"/>
      <c r="E53" s="21"/>
      <c r="F53" s="21"/>
      <c r="G53" s="21"/>
      <c r="H53" s="2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20"/>
      <c r="B54" s="22" t="s">
        <v>42</v>
      </c>
      <c r="C54" s="22"/>
      <c r="D54" s="22"/>
      <c r="E54" s="22"/>
      <c r="F54" s="22"/>
      <c r="G54" s="22"/>
      <c r="H54" s="2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20"/>
      <c r="B55" s="21" t="s">
        <v>42</v>
      </c>
      <c r="C55" s="21"/>
      <c r="D55" s="21"/>
      <c r="E55" s="21"/>
      <c r="F55" s="21"/>
      <c r="G55" s="21"/>
      <c r="H55" s="2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20"/>
      <c r="B56" s="22" t="s">
        <v>42</v>
      </c>
      <c r="C56" s="22"/>
      <c r="D56" s="22"/>
      <c r="E56" s="22"/>
      <c r="F56" s="22"/>
      <c r="G56" s="22"/>
      <c r="H56" s="2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20"/>
      <c r="B57" s="21" t="s">
        <v>42</v>
      </c>
      <c r="C57" s="21"/>
      <c r="D57" s="21"/>
      <c r="E57" s="21"/>
      <c r="F57" s="21"/>
      <c r="G57" s="21"/>
      <c r="H57" s="2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20"/>
      <c r="B58" s="22" t="s">
        <v>42</v>
      </c>
      <c r="C58" s="22"/>
      <c r="D58" s="22"/>
      <c r="E58" s="22"/>
      <c r="F58" s="22"/>
      <c r="G58" s="22"/>
      <c r="H58" s="2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20"/>
      <c r="B59" s="21" t="s">
        <v>42</v>
      </c>
      <c r="C59" s="21"/>
      <c r="D59" s="21"/>
      <c r="E59" s="21"/>
      <c r="F59" s="21"/>
      <c r="G59" s="21"/>
      <c r="H59" s="2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20"/>
      <c r="B60" s="22" t="s">
        <v>42</v>
      </c>
      <c r="C60" s="22"/>
      <c r="D60" s="22"/>
      <c r="E60" s="22"/>
      <c r="F60" s="22"/>
      <c r="G60" s="22"/>
      <c r="H60" s="2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20"/>
      <c r="B61" s="21" t="s">
        <v>42</v>
      </c>
      <c r="C61" s="21"/>
      <c r="D61" s="21"/>
      <c r="E61" s="21"/>
      <c r="F61" s="21"/>
      <c r="G61" s="21"/>
      <c r="H61" s="2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20"/>
      <c r="B62" s="22" t="s">
        <v>42</v>
      </c>
      <c r="C62" s="22"/>
      <c r="D62" s="22"/>
      <c r="E62" s="22"/>
      <c r="F62" s="22"/>
      <c r="G62" s="22"/>
      <c r="H62" s="2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20"/>
      <c r="B63" s="21" t="s">
        <v>42</v>
      </c>
      <c r="C63" s="21"/>
      <c r="D63" s="21"/>
      <c r="E63" s="21"/>
      <c r="F63" s="21"/>
      <c r="G63" s="21"/>
      <c r="H63" s="2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20"/>
      <c r="B64" s="22" t="s">
        <v>42</v>
      </c>
      <c r="C64" s="22"/>
      <c r="D64" s="22"/>
      <c r="E64" s="22"/>
      <c r="F64" s="22"/>
      <c r="G64" s="22"/>
      <c r="H64" s="2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20"/>
      <c r="B65" s="21" t="s">
        <v>42</v>
      </c>
      <c r="C65" s="21"/>
      <c r="D65" s="21"/>
      <c r="E65" s="21"/>
      <c r="F65" s="21"/>
      <c r="G65" s="21"/>
      <c r="H65" s="2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20"/>
      <c r="B66" s="22" t="s">
        <v>42</v>
      </c>
      <c r="C66" s="22"/>
      <c r="D66" s="22"/>
      <c r="E66" s="22"/>
      <c r="F66" s="22"/>
      <c r="G66" s="22"/>
      <c r="H66" s="2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20"/>
      <c r="B67" s="21" t="s">
        <v>42</v>
      </c>
      <c r="C67" s="21"/>
      <c r="D67" s="21"/>
      <c r="E67" s="21"/>
      <c r="F67" s="21"/>
      <c r="G67" s="21"/>
      <c r="H67" s="2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20"/>
      <c r="B68" s="22" t="s">
        <v>42</v>
      </c>
      <c r="C68" s="22"/>
      <c r="D68" s="22"/>
      <c r="E68" s="22"/>
      <c r="F68" s="22"/>
      <c r="G68" s="22"/>
      <c r="H68" s="2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20"/>
      <c r="B69" s="21" t="s">
        <v>42</v>
      </c>
      <c r="C69" s="21"/>
      <c r="D69" s="21"/>
      <c r="E69" s="21"/>
      <c r="F69" s="21"/>
      <c r="G69" s="21"/>
      <c r="H69" s="2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20"/>
      <c r="B70" s="22" t="s">
        <v>42</v>
      </c>
      <c r="C70" s="22"/>
      <c r="D70" s="22"/>
      <c r="E70" s="22"/>
      <c r="F70" s="22"/>
      <c r="G70" s="22"/>
      <c r="H70" s="2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20"/>
      <c r="B71" s="21" t="s">
        <v>42</v>
      </c>
      <c r="C71" s="21"/>
      <c r="D71" s="21"/>
      <c r="E71" s="21"/>
      <c r="F71" s="21"/>
      <c r="G71" s="21"/>
      <c r="H71" s="2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20"/>
      <c r="B72" s="22" t="s">
        <v>42</v>
      </c>
      <c r="C72" s="22"/>
      <c r="D72" s="22"/>
      <c r="E72" s="22"/>
      <c r="F72" s="22"/>
      <c r="G72" s="22"/>
      <c r="H72" s="2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20"/>
      <c r="B73" s="21" t="s">
        <v>42</v>
      </c>
      <c r="C73" s="21"/>
      <c r="D73" s="21"/>
      <c r="E73" s="21"/>
      <c r="F73" s="21"/>
      <c r="G73" s="21"/>
      <c r="H73" s="21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20"/>
      <c r="B74" s="22" t="s">
        <v>42</v>
      </c>
      <c r="C74" s="22"/>
      <c r="D74" s="22"/>
      <c r="E74" s="22"/>
      <c r="F74" s="22"/>
      <c r="G74" s="22"/>
      <c r="H74" s="2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20"/>
      <c r="B75" s="21" t="s">
        <v>42</v>
      </c>
      <c r="C75" s="21"/>
      <c r="D75" s="21"/>
      <c r="E75" s="21"/>
      <c r="F75" s="21"/>
      <c r="G75" s="21"/>
      <c r="H75" s="21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20"/>
      <c r="B76" s="22" t="s">
        <v>42</v>
      </c>
      <c r="C76" s="22"/>
      <c r="D76" s="22"/>
      <c r="E76" s="22"/>
      <c r="F76" s="22"/>
      <c r="G76" s="22"/>
      <c r="H76" s="2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20"/>
      <c r="B77" s="21" t="s">
        <v>42</v>
      </c>
      <c r="C77" s="21"/>
      <c r="D77" s="21"/>
      <c r="E77" s="21"/>
      <c r="F77" s="21"/>
      <c r="G77" s="21"/>
      <c r="H77" s="2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20"/>
      <c r="B78" s="22" t="s">
        <v>42</v>
      </c>
      <c r="C78" s="22"/>
      <c r="D78" s="22"/>
      <c r="E78" s="22"/>
      <c r="F78" s="22"/>
      <c r="G78" s="22"/>
      <c r="H78" s="2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20"/>
      <c r="B79" s="21" t="s">
        <v>42</v>
      </c>
      <c r="C79" s="21"/>
      <c r="D79" s="21"/>
      <c r="E79" s="21"/>
      <c r="F79" s="21"/>
      <c r="G79" s="21"/>
      <c r="H79" s="21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20"/>
      <c r="B80" s="22" t="s">
        <v>42</v>
      </c>
      <c r="C80" s="22"/>
      <c r="D80" s="22"/>
      <c r="E80" s="22"/>
      <c r="F80" s="22"/>
      <c r="G80" s="22"/>
      <c r="H80" s="2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20"/>
      <c r="B81" s="21" t="s">
        <v>42</v>
      </c>
      <c r="C81" s="21"/>
      <c r="D81" s="21"/>
      <c r="E81" s="21"/>
      <c r="F81" s="21"/>
      <c r="G81" s="21"/>
      <c r="H81" s="2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20"/>
      <c r="B82" s="22" t="s">
        <v>42</v>
      </c>
      <c r="C82" s="22"/>
      <c r="D82" s="22"/>
      <c r="E82" s="22"/>
      <c r="F82" s="22"/>
      <c r="G82" s="22"/>
      <c r="H82" s="2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20"/>
      <c r="B83" s="21" t="s">
        <v>42</v>
      </c>
      <c r="C83" s="21"/>
      <c r="D83" s="21"/>
      <c r="E83" s="21"/>
      <c r="F83" s="21"/>
      <c r="G83" s="21"/>
      <c r="H83" s="2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20"/>
      <c r="B84" s="22" t="s">
        <v>42</v>
      </c>
      <c r="C84" s="22"/>
      <c r="D84" s="22"/>
      <c r="E84" s="22"/>
      <c r="F84" s="22"/>
      <c r="G84" s="22"/>
      <c r="H84" s="2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20"/>
      <c r="B85" s="21" t="s">
        <v>42</v>
      </c>
      <c r="C85" s="21"/>
      <c r="D85" s="21"/>
      <c r="E85" s="21"/>
      <c r="F85" s="21"/>
      <c r="G85" s="21"/>
      <c r="H85" s="21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20"/>
      <c r="B86" s="22" t="s">
        <v>42</v>
      </c>
      <c r="C86" s="22"/>
      <c r="D86" s="22"/>
      <c r="E86" s="22"/>
      <c r="F86" s="22"/>
      <c r="G86" s="22"/>
      <c r="H86" s="2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20"/>
      <c r="B87" s="21" t="s">
        <v>42</v>
      </c>
      <c r="C87" s="21"/>
      <c r="D87" s="21"/>
      <c r="E87" s="21"/>
      <c r="F87" s="21"/>
      <c r="G87" s="21"/>
      <c r="H87" s="2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20"/>
      <c r="B88" s="22" t="s">
        <v>42</v>
      </c>
      <c r="C88" s="22"/>
      <c r="D88" s="22"/>
      <c r="E88" s="22"/>
      <c r="F88" s="22"/>
      <c r="G88" s="22"/>
      <c r="H88" s="2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20"/>
      <c r="B89" s="21" t="s">
        <v>42</v>
      </c>
      <c r="C89" s="21"/>
      <c r="D89" s="21"/>
      <c r="E89" s="21"/>
      <c r="F89" s="21"/>
      <c r="G89" s="21"/>
      <c r="H89" s="21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20"/>
      <c r="B90" s="22" t="s">
        <v>42</v>
      </c>
      <c r="C90" s="22"/>
      <c r="D90" s="22"/>
      <c r="E90" s="22"/>
      <c r="F90" s="22"/>
      <c r="G90" s="22"/>
      <c r="H90" s="2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20"/>
      <c r="B91" s="21" t="s">
        <v>42</v>
      </c>
      <c r="C91" s="21"/>
      <c r="D91" s="21"/>
      <c r="E91" s="21"/>
      <c r="F91" s="21"/>
      <c r="G91" s="21"/>
      <c r="H91" s="2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20"/>
      <c r="B92" s="22" t="s">
        <v>42</v>
      </c>
      <c r="C92" s="22"/>
      <c r="D92" s="22"/>
      <c r="E92" s="22"/>
      <c r="F92" s="22"/>
      <c r="G92" s="22"/>
      <c r="H92" s="2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20"/>
      <c r="B93" s="21" t="s">
        <v>42</v>
      </c>
      <c r="C93" s="21"/>
      <c r="D93" s="21"/>
      <c r="E93" s="21"/>
      <c r="F93" s="21"/>
      <c r="G93" s="21"/>
      <c r="H93" s="21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20"/>
      <c r="B94" s="22" t="s">
        <v>42</v>
      </c>
      <c r="C94" s="22"/>
      <c r="D94" s="22"/>
      <c r="E94" s="22"/>
      <c r="F94" s="22"/>
      <c r="G94" s="22"/>
      <c r="H94" s="2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20"/>
      <c r="B95" s="21" t="s">
        <v>42</v>
      </c>
      <c r="C95" s="21"/>
      <c r="D95" s="21"/>
      <c r="E95" s="21"/>
      <c r="F95" s="21"/>
      <c r="G95" s="21"/>
      <c r="H95" s="21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20"/>
      <c r="B96" s="22" t="s">
        <v>42</v>
      </c>
      <c r="C96" s="22"/>
      <c r="D96" s="22"/>
      <c r="E96" s="22"/>
      <c r="F96" s="22"/>
      <c r="G96" s="22"/>
      <c r="H96" s="2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20"/>
      <c r="B97" s="21" t="s">
        <v>42</v>
      </c>
      <c r="C97" s="21"/>
      <c r="D97" s="21"/>
      <c r="E97" s="21"/>
      <c r="F97" s="21"/>
      <c r="G97" s="21"/>
      <c r="H97" s="2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20"/>
      <c r="B98" s="22" t="s">
        <v>42</v>
      </c>
      <c r="C98" s="22"/>
      <c r="D98" s="22"/>
      <c r="E98" s="22"/>
      <c r="F98" s="22"/>
      <c r="G98" s="22"/>
      <c r="H98" s="2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20"/>
      <c r="B99" s="21" t="s">
        <v>42</v>
      </c>
      <c r="C99" s="21"/>
      <c r="D99" s="21"/>
      <c r="E99" s="21"/>
      <c r="F99" s="21"/>
      <c r="G99" s="21"/>
      <c r="H99" s="21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20"/>
      <c r="B100" s="22" t="s">
        <v>42</v>
      </c>
      <c r="C100" s="22"/>
      <c r="D100" s="22"/>
      <c r="E100" s="22"/>
      <c r="F100" s="22"/>
      <c r="G100" s="22"/>
      <c r="H100" s="2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20"/>
      <c r="B101" s="21" t="s">
        <v>42</v>
      </c>
      <c r="C101" s="21"/>
      <c r="D101" s="21"/>
      <c r="E101" s="21"/>
      <c r="F101" s="21"/>
      <c r="G101" s="21"/>
      <c r="H101" s="2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20"/>
      <c r="B102" s="22" t="s">
        <v>42</v>
      </c>
      <c r="C102" s="22"/>
      <c r="D102" s="22"/>
      <c r="E102" s="22"/>
      <c r="F102" s="22"/>
      <c r="G102" s="22"/>
      <c r="H102" s="2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20"/>
      <c r="B103" s="21" t="s">
        <v>42</v>
      </c>
      <c r="C103" s="21"/>
      <c r="D103" s="21"/>
      <c r="E103" s="21"/>
      <c r="F103" s="21"/>
      <c r="G103" s="21"/>
      <c r="H103" s="2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20"/>
      <c r="B104" s="22" t="s">
        <v>42</v>
      </c>
      <c r="C104" s="22"/>
      <c r="D104" s="22"/>
      <c r="E104" s="22"/>
      <c r="F104" s="22"/>
      <c r="G104" s="22"/>
      <c r="H104" s="2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20"/>
      <c r="B105" s="21" t="s">
        <v>42</v>
      </c>
      <c r="C105" s="21"/>
      <c r="D105" s="21"/>
      <c r="E105" s="21"/>
      <c r="F105" s="21"/>
      <c r="G105" s="21"/>
      <c r="H105" s="2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20"/>
      <c r="B106" s="22" t="s">
        <v>42</v>
      </c>
      <c r="C106" s="22"/>
      <c r="D106" s="22"/>
      <c r="E106" s="22"/>
      <c r="F106" s="22"/>
      <c r="G106" s="22"/>
      <c r="H106" s="2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20"/>
      <c r="B107" s="21" t="s">
        <v>42</v>
      </c>
      <c r="C107" s="21"/>
      <c r="D107" s="21"/>
      <c r="E107" s="21"/>
      <c r="F107" s="21"/>
      <c r="G107" s="21"/>
      <c r="H107" s="21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20"/>
      <c r="B108" s="22" t="s">
        <v>42</v>
      </c>
      <c r="C108" s="22"/>
      <c r="D108" s="22"/>
      <c r="E108" s="22"/>
      <c r="F108" s="22"/>
      <c r="G108" s="22"/>
      <c r="H108" s="2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20"/>
      <c r="B109" s="21" t="s">
        <v>42</v>
      </c>
      <c r="C109" s="21"/>
      <c r="D109" s="21"/>
      <c r="E109" s="21"/>
      <c r="F109" s="21"/>
      <c r="G109" s="21"/>
      <c r="H109" s="21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20"/>
      <c r="B110" s="22" t="s">
        <v>42</v>
      </c>
      <c r="C110" s="22"/>
      <c r="D110" s="22"/>
      <c r="E110" s="22"/>
      <c r="F110" s="22"/>
      <c r="G110" s="22"/>
      <c r="H110" s="2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20"/>
      <c r="B111" s="21" t="s">
        <v>42</v>
      </c>
      <c r="C111" s="21"/>
      <c r="D111" s="21"/>
      <c r="E111" s="21"/>
      <c r="F111" s="21"/>
      <c r="G111" s="21"/>
      <c r="H111" s="21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20"/>
      <c r="B112" s="22" t="s">
        <v>42</v>
      </c>
      <c r="C112" s="22"/>
      <c r="D112" s="22"/>
      <c r="E112" s="22"/>
      <c r="F112" s="22"/>
      <c r="G112" s="22"/>
      <c r="H112" s="2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20"/>
      <c r="B113" s="21" t="s">
        <v>42</v>
      </c>
      <c r="C113" s="21"/>
      <c r="D113" s="21"/>
      <c r="E113" s="21"/>
      <c r="F113" s="21"/>
      <c r="G113" s="21"/>
      <c r="H113" s="21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20"/>
      <c r="B114" s="22" t="s">
        <v>42</v>
      </c>
      <c r="C114" s="22"/>
      <c r="D114" s="22"/>
      <c r="E114" s="22"/>
      <c r="F114" s="22"/>
      <c r="G114" s="22"/>
      <c r="H114" s="2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20"/>
      <c r="B115" s="21" t="s">
        <v>42</v>
      </c>
      <c r="C115" s="21"/>
      <c r="D115" s="21"/>
      <c r="E115" s="21"/>
      <c r="F115" s="21"/>
      <c r="G115" s="21"/>
      <c r="H115" s="21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20"/>
      <c r="B116" s="22" t="s">
        <v>42</v>
      </c>
      <c r="C116" s="22"/>
      <c r="D116" s="22"/>
      <c r="E116" s="22"/>
      <c r="F116" s="22"/>
      <c r="G116" s="22"/>
      <c r="H116" s="2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20"/>
      <c r="B117" s="21" t="s">
        <v>42</v>
      </c>
      <c r="C117" s="21"/>
      <c r="D117" s="21"/>
      <c r="E117" s="21"/>
      <c r="F117" s="21"/>
      <c r="G117" s="21"/>
      <c r="H117" s="21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20"/>
      <c r="B118" s="22" t="s">
        <v>42</v>
      </c>
      <c r="C118" s="22"/>
      <c r="D118" s="22"/>
      <c r="E118" s="22"/>
      <c r="F118" s="22"/>
      <c r="G118" s="22"/>
      <c r="H118" s="2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20"/>
      <c r="B119" s="21" t="s">
        <v>42</v>
      </c>
      <c r="C119" s="21"/>
      <c r="D119" s="21"/>
      <c r="E119" s="21"/>
      <c r="F119" s="21"/>
      <c r="G119" s="21"/>
      <c r="H119" s="21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20"/>
      <c r="B120" s="22" t="s">
        <v>42</v>
      </c>
      <c r="C120" s="22"/>
      <c r="D120" s="22"/>
      <c r="E120" s="22"/>
      <c r="F120" s="22"/>
      <c r="G120" s="22"/>
      <c r="H120" s="2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20"/>
      <c r="B121" s="21" t="s">
        <v>42</v>
      </c>
      <c r="C121" s="21"/>
      <c r="D121" s="21"/>
      <c r="E121" s="21"/>
      <c r="F121" s="21"/>
      <c r="G121" s="21"/>
      <c r="H121" s="21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20"/>
      <c r="B122" s="22" t="s">
        <v>42</v>
      </c>
      <c r="C122" s="22"/>
      <c r="D122" s="22"/>
      <c r="E122" s="22"/>
      <c r="F122" s="22"/>
      <c r="G122" s="22"/>
      <c r="H122" s="2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20"/>
      <c r="B123" s="21" t="s">
        <v>42</v>
      </c>
      <c r="C123" s="21"/>
      <c r="D123" s="21"/>
      <c r="E123" s="21"/>
      <c r="F123" s="21"/>
      <c r="G123" s="21"/>
      <c r="H123" s="21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20"/>
      <c r="B124" s="22" t="s">
        <v>42</v>
      </c>
      <c r="C124" s="22"/>
      <c r="D124" s="22"/>
      <c r="E124" s="22"/>
      <c r="F124" s="22"/>
      <c r="G124" s="22"/>
      <c r="H124" s="2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20"/>
      <c r="B125" s="21" t="s">
        <v>42</v>
      </c>
      <c r="C125" s="21"/>
      <c r="D125" s="21"/>
      <c r="E125" s="21"/>
      <c r="F125" s="21"/>
      <c r="G125" s="21"/>
      <c r="H125" s="21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20"/>
      <c r="B126" s="22" t="s">
        <v>42</v>
      </c>
      <c r="C126" s="22"/>
      <c r="D126" s="22"/>
      <c r="E126" s="22"/>
      <c r="F126" s="22"/>
      <c r="G126" s="22"/>
      <c r="H126" s="2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20"/>
      <c r="B127" s="21" t="s">
        <v>42</v>
      </c>
      <c r="C127" s="21"/>
      <c r="D127" s="21"/>
      <c r="E127" s="21"/>
      <c r="F127" s="21"/>
      <c r="G127" s="21"/>
      <c r="H127" s="21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20"/>
      <c r="B128" s="22" t="s">
        <v>42</v>
      </c>
      <c r="C128" s="22"/>
      <c r="D128" s="22"/>
      <c r="E128" s="22"/>
      <c r="F128" s="22"/>
      <c r="G128" s="22"/>
      <c r="H128" s="2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20"/>
      <c r="B129" s="21" t="s">
        <v>42</v>
      </c>
      <c r="C129" s="21"/>
      <c r="D129" s="21"/>
      <c r="E129" s="21"/>
      <c r="F129" s="21"/>
      <c r="G129" s="21"/>
      <c r="H129" s="21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20"/>
      <c r="B130" s="22" t="s">
        <v>42</v>
      </c>
      <c r="C130" s="22"/>
      <c r="D130" s="22"/>
      <c r="E130" s="22"/>
      <c r="F130" s="22"/>
      <c r="G130" s="22"/>
      <c r="H130" s="2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20"/>
      <c r="B131" s="21" t="s">
        <v>42</v>
      </c>
      <c r="C131" s="21"/>
      <c r="D131" s="21"/>
      <c r="E131" s="21"/>
      <c r="F131" s="21"/>
      <c r="G131" s="21"/>
      <c r="H131" s="21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20"/>
      <c r="B132" s="22" t="s">
        <v>42</v>
      </c>
      <c r="C132" s="22"/>
      <c r="D132" s="22"/>
      <c r="E132" s="22"/>
      <c r="F132" s="22"/>
      <c r="G132" s="22"/>
      <c r="H132" s="2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20"/>
      <c r="B133" s="21" t="s">
        <v>42</v>
      </c>
      <c r="C133" s="21"/>
      <c r="D133" s="21"/>
      <c r="E133" s="21"/>
      <c r="F133" s="21"/>
      <c r="G133" s="21"/>
      <c r="H133" s="21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20"/>
      <c r="B134" s="22" t="s">
        <v>42</v>
      </c>
      <c r="C134" s="22"/>
      <c r="D134" s="22"/>
      <c r="E134" s="22"/>
      <c r="F134" s="22"/>
      <c r="G134" s="22"/>
      <c r="H134" s="2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20"/>
      <c r="B135" s="21" t="s">
        <v>42</v>
      </c>
      <c r="C135" s="21"/>
      <c r="D135" s="21"/>
      <c r="E135" s="21"/>
      <c r="F135" s="21"/>
      <c r="G135" s="21"/>
      <c r="H135" s="21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20"/>
      <c r="B136" s="22" t="s">
        <v>42</v>
      </c>
      <c r="C136" s="22"/>
      <c r="D136" s="22"/>
      <c r="E136" s="22"/>
      <c r="F136" s="22"/>
      <c r="G136" s="22"/>
      <c r="H136" s="2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20"/>
      <c r="B137" s="21" t="s">
        <v>42</v>
      </c>
      <c r="C137" s="21"/>
      <c r="D137" s="21"/>
      <c r="E137" s="21"/>
      <c r="F137" s="21"/>
      <c r="G137" s="21"/>
      <c r="H137" s="21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20"/>
      <c r="B138" s="22" t="s">
        <v>42</v>
      </c>
      <c r="C138" s="22"/>
      <c r="D138" s="22"/>
      <c r="E138" s="22"/>
      <c r="F138" s="22"/>
      <c r="G138" s="22"/>
      <c r="H138" s="2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20"/>
      <c r="B139" s="21" t="s">
        <v>42</v>
      </c>
      <c r="C139" s="21"/>
      <c r="D139" s="21"/>
      <c r="E139" s="21"/>
      <c r="F139" s="21"/>
      <c r="G139" s="21"/>
      <c r="H139" s="21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20"/>
      <c r="B140" s="22" t="s">
        <v>42</v>
      </c>
      <c r="C140" s="22"/>
      <c r="D140" s="22"/>
      <c r="E140" s="22"/>
      <c r="F140" s="22"/>
      <c r="G140" s="22"/>
      <c r="H140" s="2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20"/>
      <c r="B141" s="21" t="s">
        <v>42</v>
      </c>
      <c r="C141" s="21"/>
      <c r="D141" s="21"/>
      <c r="E141" s="21"/>
      <c r="F141" s="21"/>
      <c r="G141" s="21"/>
      <c r="H141" s="21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20"/>
      <c r="B142" s="22" t="s">
        <v>42</v>
      </c>
      <c r="C142" s="22"/>
      <c r="D142" s="22"/>
      <c r="E142" s="22"/>
      <c r="F142" s="22"/>
      <c r="G142" s="22"/>
      <c r="H142" s="2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20"/>
      <c r="B143" s="21" t="s">
        <v>42</v>
      </c>
      <c r="C143" s="21"/>
      <c r="D143" s="21"/>
      <c r="E143" s="21"/>
      <c r="F143" s="21"/>
      <c r="G143" s="21"/>
      <c r="H143" s="21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20"/>
      <c r="B144" s="22" t="s">
        <v>42</v>
      </c>
      <c r="C144" s="22"/>
      <c r="D144" s="22"/>
      <c r="E144" s="22"/>
      <c r="F144" s="22"/>
      <c r="G144" s="22"/>
      <c r="H144" s="2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20"/>
      <c r="B145" s="21" t="s">
        <v>42</v>
      </c>
      <c r="C145" s="21"/>
      <c r="D145" s="21"/>
      <c r="E145" s="21"/>
      <c r="F145" s="21"/>
      <c r="G145" s="21"/>
      <c r="H145" s="21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20"/>
      <c r="B146" s="22" t="s">
        <v>42</v>
      </c>
      <c r="C146" s="22"/>
      <c r="D146" s="22"/>
      <c r="E146" s="22"/>
      <c r="F146" s="22"/>
      <c r="G146" s="22"/>
      <c r="H146" s="2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20"/>
      <c r="B147" s="21" t="s">
        <v>42</v>
      </c>
      <c r="C147" s="21"/>
      <c r="D147" s="21"/>
      <c r="E147" s="21"/>
      <c r="F147" s="21"/>
      <c r="G147" s="21"/>
      <c r="H147" s="21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20"/>
      <c r="B148" s="22" t="s">
        <v>42</v>
      </c>
      <c r="C148" s="22"/>
      <c r="D148" s="22"/>
      <c r="E148" s="22"/>
      <c r="F148" s="22"/>
      <c r="G148" s="22"/>
      <c r="H148" s="2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20"/>
      <c r="B149" s="21" t="s">
        <v>42</v>
      </c>
      <c r="C149" s="21"/>
      <c r="D149" s="21"/>
      <c r="E149" s="21"/>
      <c r="F149" s="21"/>
      <c r="G149" s="21"/>
      <c r="H149" s="21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20"/>
      <c r="B150" s="22" t="s">
        <v>42</v>
      </c>
      <c r="C150" s="22"/>
      <c r="D150" s="22"/>
      <c r="E150" s="22"/>
      <c r="F150" s="22"/>
      <c r="G150" s="22"/>
      <c r="H150" s="2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20"/>
      <c r="B151" s="21" t="s">
        <v>42</v>
      </c>
      <c r="C151" s="21"/>
      <c r="D151" s="21"/>
      <c r="E151" s="21"/>
      <c r="F151" s="21"/>
      <c r="G151" s="21"/>
      <c r="H151" s="21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20"/>
      <c r="B152" s="22" t="s">
        <v>42</v>
      </c>
      <c r="C152" s="22"/>
      <c r="D152" s="22"/>
      <c r="E152" s="22"/>
      <c r="F152" s="22"/>
      <c r="G152" s="22"/>
      <c r="H152" s="2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20"/>
      <c r="B153" s="21" t="s">
        <v>42</v>
      </c>
      <c r="C153" s="21"/>
      <c r="D153" s="21"/>
      <c r="E153" s="21"/>
      <c r="F153" s="21"/>
      <c r="G153" s="21"/>
      <c r="H153" s="21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20"/>
      <c r="B154" s="22" t="s">
        <v>42</v>
      </c>
      <c r="C154" s="22"/>
      <c r="D154" s="22"/>
      <c r="E154" s="22"/>
      <c r="F154" s="22"/>
      <c r="G154" s="22"/>
      <c r="H154" s="2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20"/>
      <c r="B155" s="21" t="s">
        <v>42</v>
      </c>
      <c r="C155" s="21"/>
      <c r="D155" s="21"/>
      <c r="E155" s="21"/>
      <c r="F155" s="21"/>
      <c r="G155" s="21"/>
      <c r="H155" s="21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20"/>
      <c r="B156" s="22" t="s">
        <v>42</v>
      </c>
      <c r="C156" s="22"/>
      <c r="D156" s="22"/>
      <c r="E156" s="22"/>
      <c r="F156" s="22"/>
      <c r="G156" s="22"/>
      <c r="H156" s="2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20"/>
      <c r="B157" s="21" t="s">
        <v>42</v>
      </c>
      <c r="C157" s="21"/>
      <c r="D157" s="21"/>
      <c r="E157" s="21"/>
      <c r="F157" s="21"/>
      <c r="G157" s="21"/>
      <c r="H157" s="21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20"/>
      <c r="B158" s="22" t="s">
        <v>42</v>
      </c>
      <c r="C158" s="22"/>
      <c r="D158" s="22"/>
      <c r="E158" s="22"/>
      <c r="F158" s="22"/>
      <c r="G158" s="22"/>
      <c r="H158" s="2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20"/>
      <c r="B159" s="21" t="s">
        <v>42</v>
      </c>
      <c r="C159" s="21"/>
      <c r="D159" s="21"/>
      <c r="E159" s="21"/>
      <c r="F159" s="21"/>
      <c r="G159" s="21"/>
      <c r="H159" s="21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20"/>
      <c r="B160" s="22" t="s">
        <v>42</v>
      </c>
      <c r="C160" s="22"/>
      <c r="D160" s="22"/>
      <c r="E160" s="22"/>
      <c r="F160" s="22"/>
      <c r="G160" s="22"/>
      <c r="H160" s="2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20"/>
      <c r="B161" s="21" t="s">
        <v>42</v>
      </c>
      <c r="C161" s="21"/>
      <c r="D161" s="21"/>
      <c r="E161" s="21"/>
      <c r="F161" s="21"/>
      <c r="G161" s="21"/>
      <c r="H161" s="21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20"/>
      <c r="B162" s="22" t="s">
        <v>42</v>
      </c>
      <c r="C162" s="22"/>
      <c r="D162" s="22"/>
      <c r="E162" s="22"/>
      <c r="F162" s="22"/>
      <c r="G162" s="22"/>
      <c r="H162" s="2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20"/>
      <c r="B163" s="21" t="s">
        <v>42</v>
      </c>
      <c r="C163" s="21"/>
      <c r="D163" s="21"/>
      <c r="E163" s="21"/>
      <c r="F163" s="21"/>
      <c r="G163" s="21"/>
      <c r="H163" s="21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20"/>
      <c r="B164" s="22" t="s">
        <v>42</v>
      </c>
      <c r="C164" s="22"/>
      <c r="D164" s="22"/>
      <c r="E164" s="22"/>
      <c r="F164" s="22"/>
      <c r="G164" s="22"/>
      <c r="H164" s="2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20"/>
      <c r="B165" s="21" t="s">
        <v>42</v>
      </c>
      <c r="C165" s="21"/>
      <c r="D165" s="21"/>
      <c r="E165" s="21"/>
      <c r="F165" s="21"/>
      <c r="G165" s="21"/>
      <c r="H165" s="21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20"/>
      <c r="B166" s="22" t="s">
        <v>42</v>
      </c>
      <c r="C166" s="22"/>
      <c r="D166" s="22"/>
      <c r="E166" s="22"/>
      <c r="F166" s="22"/>
      <c r="G166" s="22"/>
      <c r="H166" s="2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20"/>
      <c r="B167" s="21" t="s">
        <v>42</v>
      </c>
      <c r="C167" s="21"/>
      <c r="D167" s="21"/>
      <c r="E167" s="21"/>
      <c r="F167" s="21"/>
      <c r="G167" s="21"/>
      <c r="H167" s="21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20"/>
      <c r="B168" s="22" t="s">
        <v>42</v>
      </c>
      <c r="C168" s="22"/>
      <c r="D168" s="22"/>
      <c r="E168" s="22"/>
      <c r="F168" s="22"/>
      <c r="G168" s="22"/>
      <c r="H168" s="2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20"/>
      <c r="B169" s="21" t="s">
        <v>42</v>
      </c>
      <c r="C169" s="21"/>
      <c r="D169" s="21"/>
      <c r="E169" s="21"/>
      <c r="F169" s="21"/>
      <c r="G169" s="21"/>
      <c r="H169" s="21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20"/>
      <c r="B170" s="22" t="s">
        <v>42</v>
      </c>
      <c r="C170" s="22"/>
      <c r="D170" s="22"/>
      <c r="E170" s="22"/>
      <c r="F170" s="22"/>
      <c r="G170" s="22"/>
      <c r="H170" s="2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20"/>
      <c r="B171" s="21" t="s">
        <v>42</v>
      </c>
      <c r="C171" s="21"/>
      <c r="D171" s="21"/>
      <c r="E171" s="21"/>
      <c r="F171" s="21"/>
      <c r="G171" s="21"/>
      <c r="H171" s="21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20"/>
      <c r="B172" s="22" t="s">
        <v>42</v>
      </c>
      <c r="C172" s="22"/>
      <c r="D172" s="22"/>
      <c r="E172" s="22"/>
      <c r="F172" s="22"/>
      <c r="G172" s="22"/>
      <c r="H172" s="2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20"/>
      <c r="B173" s="21" t="s">
        <v>42</v>
      </c>
      <c r="C173" s="21"/>
      <c r="D173" s="21"/>
      <c r="E173" s="21"/>
      <c r="F173" s="21"/>
      <c r="G173" s="21"/>
      <c r="H173" s="21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20"/>
      <c r="B174" s="22" t="s">
        <v>42</v>
      </c>
      <c r="C174" s="22"/>
      <c r="D174" s="22"/>
      <c r="E174" s="22"/>
      <c r="F174" s="22"/>
      <c r="G174" s="22"/>
      <c r="H174" s="2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20"/>
      <c r="B175" s="21" t="s">
        <v>42</v>
      </c>
      <c r="C175" s="21"/>
      <c r="D175" s="21"/>
      <c r="E175" s="21"/>
      <c r="F175" s="21"/>
      <c r="G175" s="21"/>
      <c r="H175" s="21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20"/>
      <c r="B176" s="22" t="s">
        <v>42</v>
      </c>
      <c r="C176" s="22"/>
      <c r="D176" s="22"/>
      <c r="E176" s="22"/>
      <c r="F176" s="22"/>
      <c r="G176" s="22"/>
      <c r="H176" s="2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20"/>
      <c r="B177" s="21" t="s">
        <v>42</v>
      </c>
      <c r="C177" s="21"/>
      <c r="D177" s="21"/>
      <c r="E177" s="21"/>
      <c r="F177" s="21"/>
      <c r="G177" s="21"/>
      <c r="H177" s="21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20"/>
      <c r="B178" s="22" t="s">
        <v>42</v>
      </c>
      <c r="C178" s="22"/>
      <c r="D178" s="22"/>
      <c r="E178" s="22"/>
      <c r="F178" s="22"/>
      <c r="G178" s="22"/>
      <c r="H178" s="2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20"/>
      <c r="B179" s="21" t="s">
        <v>42</v>
      </c>
      <c r="C179" s="21"/>
      <c r="D179" s="21"/>
      <c r="E179" s="21"/>
      <c r="F179" s="21"/>
      <c r="G179" s="21"/>
      <c r="H179" s="21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20"/>
      <c r="B180" s="22" t="s">
        <v>42</v>
      </c>
      <c r="C180" s="22"/>
      <c r="D180" s="22"/>
      <c r="E180" s="22"/>
      <c r="F180" s="22"/>
      <c r="G180" s="22"/>
      <c r="H180" s="2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20"/>
      <c r="B181" s="21" t="s">
        <v>42</v>
      </c>
      <c r="C181" s="21"/>
      <c r="D181" s="21"/>
      <c r="E181" s="21"/>
      <c r="F181" s="21"/>
      <c r="G181" s="21"/>
      <c r="H181" s="2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20"/>
      <c r="B182" s="22" t="s">
        <v>42</v>
      </c>
      <c r="C182" s="22"/>
      <c r="D182" s="22"/>
      <c r="E182" s="22"/>
      <c r="F182" s="22"/>
      <c r="G182" s="22"/>
      <c r="H182" s="2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20"/>
      <c r="B183" s="21" t="s">
        <v>42</v>
      </c>
      <c r="C183" s="21"/>
      <c r="D183" s="21"/>
      <c r="E183" s="21"/>
      <c r="F183" s="21"/>
      <c r="G183" s="21"/>
      <c r="H183" s="21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20"/>
      <c r="B184" s="22" t="s">
        <v>42</v>
      </c>
      <c r="C184" s="22"/>
      <c r="D184" s="22"/>
      <c r="E184" s="22"/>
      <c r="F184" s="22"/>
      <c r="G184" s="22"/>
      <c r="H184" s="2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20"/>
      <c r="B185" s="21" t="s">
        <v>42</v>
      </c>
      <c r="C185" s="21"/>
      <c r="D185" s="21"/>
      <c r="E185" s="21"/>
      <c r="F185" s="21"/>
      <c r="G185" s="21"/>
      <c r="H185" s="21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20"/>
      <c r="B186" s="22" t="s">
        <v>42</v>
      </c>
      <c r="C186" s="22"/>
      <c r="D186" s="22"/>
      <c r="E186" s="22"/>
      <c r="F186" s="22"/>
      <c r="G186" s="22"/>
      <c r="H186" s="2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20"/>
      <c r="B187" s="21" t="s">
        <v>42</v>
      </c>
      <c r="C187" s="21"/>
      <c r="D187" s="21"/>
      <c r="E187" s="21"/>
      <c r="F187" s="21"/>
      <c r="G187" s="21"/>
      <c r="H187" s="21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20"/>
      <c r="B188" s="22" t="s">
        <v>42</v>
      </c>
      <c r="C188" s="22"/>
      <c r="D188" s="22"/>
      <c r="E188" s="22"/>
      <c r="F188" s="22"/>
      <c r="G188" s="22"/>
      <c r="H188" s="2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20"/>
      <c r="B189" s="21" t="s">
        <v>42</v>
      </c>
      <c r="C189" s="21"/>
      <c r="D189" s="21"/>
      <c r="E189" s="21"/>
      <c r="F189" s="21"/>
      <c r="G189" s="21"/>
      <c r="H189" s="21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20"/>
      <c r="B190" s="22" t="s">
        <v>42</v>
      </c>
      <c r="C190" s="22"/>
      <c r="D190" s="22"/>
      <c r="E190" s="22"/>
      <c r="F190" s="22"/>
      <c r="G190" s="22"/>
      <c r="H190" s="2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20"/>
      <c r="B191" s="21" t="s">
        <v>42</v>
      </c>
      <c r="C191" s="21"/>
      <c r="D191" s="21"/>
      <c r="E191" s="21"/>
      <c r="F191" s="21"/>
      <c r="G191" s="21"/>
      <c r="H191" s="2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20"/>
      <c r="B192" s="22" t="s">
        <v>42</v>
      </c>
      <c r="C192" s="22"/>
      <c r="D192" s="22"/>
      <c r="E192" s="22"/>
      <c r="F192" s="22"/>
      <c r="G192" s="22"/>
      <c r="H192" s="2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20"/>
      <c r="B193" s="21" t="s">
        <v>42</v>
      </c>
      <c r="C193" s="21"/>
      <c r="D193" s="21"/>
      <c r="E193" s="21"/>
      <c r="F193" s="21"/>
      <c r="G193" s="21"/>
      <c r="H193" s="21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20"/>
      <c r="B194" s="22" t="s">
        <v>42</v>
      </c>
      <c r="C194" s="22"/>
      <c r="D194" s="22"/>
      <c r="E194" s="22"/>
      <c r="F194" s="22"/>
      <c r="G194" s="22"/>
      <c r="H194" s="2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20"/>
      <c r="B195" s="21" t="s">
        <v>42</v>
      </c>
      <c r="C195" s="21"/>
      <c r="D195" s="21"/>
      <c r="E195" s="21"/>
      <c r="F195" s="21"/>
      <c r="G195" s="21"/>
      <c r="H195" s="21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20"/>
      <c r="B196" s="22" t="s">
        <v>42</v>
      </c>
      <c r="C196" s="22"/>
      <c r="D196" s="22"/>
      <c r="E196" s="22"/>
      <c r="F196" s="22"/>
      <c r="G196" s="22"/>
      <c r="H196" s="2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20"/>
      <c r="B197" s="21" t="s">
        <v>42</v>
      </c>
      <c r="C197" s="21"/>
      <c r="D197" s="21"/>
      <c r="E197" s="21"/>
      <c r="F197" s="21"/>
      <c r="G197" s="21"/>
      <c r="H197" s="21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20"/>
      <c r="B198" s="22" t="s">
        <v>42</v>
      </c>
      <c r="C198" s="22"/>
      <c r="D198" s="22"/>
      <c r="E198" s="22"/>
      <c r="F198" s="22"/>
      <c r="G198" s="22"/>
      <c r="H198" s="2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20"/>
      <c r="B199" s="21" t="s">
        <v>42</v>
      </c>
      <c r="C199" s="21"/>
      <c r="D199" s="21"/>
      <c r="E199" s="21"/>
      <c r="F199" s="21"/>
      <c r="G199" s="21"/>
      <c r="H199" s="21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20"/>
      <c r="B200" s="22" t="s">
        <v>42</v>
      </c>
      <c r="C200" s="22"/>
      <c r="D200" s="22"/>
      <c r="E200" s="22"/>
      <c r="F200" s="22"/>
      <c r="G200" s="22"/>
      <c r="H200" s="2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20"/>
      <c r="B201" s="21" t="s">
        <v>42</v>
      </c>
      <c r="C201" s="21"/>
      <c r="D201" s="21"/>
      <c r="E201" s="21"/>
      <c r="F201" s="21"/>
      <c r="G201" s="21"/>
      <c r="H201" s="2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20"/>
      <c r="B202" s="22" t="s">
        <v>42</v>
      </c>
      <c r="C202" s="22"/>
      <c r="D202" s="22"/>
      <c r="E202" s="22"/>
      <c r="F202" s="22"/>
      <c r="G202" s="22"/>
      <c r="H202" s="2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20"/>
      <c r="B203" s="21" t="s">
        <v>42</v>
      </c>
      <c r="C203" s="21"/>
      <c r="D203" s="21"/>
      <c r="E203" s="21"/>
      <c r="F203" s="21"/>
      <c r="G203" s="21"/>
      <c r="H203" s="21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20"/>
      <c r="B204" s="22" t="s">
        <v>42</v>
      </c>
      <c r="C204" s="22"/>
      <c r="D204" s="22"/>
      <c r="E204" s="22"/>
      <c r="F204" s="22"/>
      <c r="G204" s="22"/>
      <c r="H204" s="2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20"/>
      <c r="B205" s="21" t="s">
        <v>42</v>
      </c>
      <c r="C205" s="21"/>
      <c r="D205" s="21"/>
      <c r="E205" s="21"/>
      <c r="F205" s="21"/>
      <c r="G205" s="21"/>
      <c r="H205" s="21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20"/>
      <c r="B206" s="22" t="s">
        <v>42</v>
      </c>
      <c r="C206" s="22"/>
      <c r="D206" s="22"/>
      <c r="E206" s="22"/>
      <c r="F206" s="22"/>
      <c r="G206" s="22"/>
      <c r="H206" s="2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20"/>
      <c r="B207" s="21" t="s">
        <v>42</v>
      </c>
      <c r="C207" s="21"/>
      <c r="D207" s="21"/>
      <c r="E207" s="21"/>
      <c r="F207" s="21"/>
      <c r="G207" s="21"/>
      <c r="H207" s="21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20"/>
      <c r="B208" s="22" t="s">
        <v>42</v>
      </c>
      <c r="C208" s="22"/>
      <c r="D208" s="22"/>
      <c r="E208" s="22"/>
      <c r="F208" s="22"/>
      <c r="G208" s="22"/>
      <c r="H208" s="2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20"/>
      <c r="B209" s="21" t="s">
        <v>42</v>
      </c>
      <c r="C209" s="21"/>
      <c r="D209" s="21"/>
      <c r="E209" s="21"/>
      <c r="F209" s="21"/>
      <c r="G209" s="21"/>
      <c r="H209" s="21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20"/>
      <c r="B210" s="22" t="s">
        <v>42</v>
      </c>
      <c r="C210" s="22"/>
      <c r="D210" s="22"/>
      <c r="E210" s="22"/>
      <c r="F210" s="22"/>
      <c r="G210" s="22"/>
      <c r="H210" s="2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20"/>
      <c r="B211" s="21" t="s">
        <v>42</v>
      </c>
      <c r="C211" s="21"/>
      <c r="D211" s="21"/>
      <c r="E211" s="21"/>
      <c r="F211" s="21"/>
      <c r="G211" s="21"/>
      <c r="H211" s="2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20"/>
      <c r="B212" s="22" t="s">
        <v>42</v>
      </c>
      <c r="C212" s="22"/>
      <c r="D212" s="22"/>
      <c r="E212" s="22"/>
      <c r="F212" s="22"/>
      <c r="G212" s="22"/>
      <c r="H212" s="2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20"/>
      <c r="B213" s="21" t="s">
        <v>42</v>
      </c>
      <c r="C213" s="21"/>
      <c r="D213" s="21"/>
      <c r="E213" s="21"/>
      <c r="F213" s="21"/>
      <c r="G213" s="21"/>
      <c r="H213" s="21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20"/>
      <c r="B214" s="22" t="s">
        <v>42</v>
      </c>
      <c r="C214" s="22"/>
      <c r="D214" s="22"/>
      <c r="E214" s="22"/>
      <c r="F214" s="22"/>
      <c r="G214" s="22"/>
      <c r="H214" s="2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20"/>
      <c r="B215" s="21" t="s">
        <v>42</v>
      </c>
      <c r="C215" s="21"/>
      <c r="D215" s="21"/>
      <c r="E215" s="21"/>
      <c r="F215" s="21"/>
      <c r="G215" s="21"/>
      <c r="H215" s="21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20"/>
      <c r="B216" s="22" t="s">
        <v>42</v>
      </c>
      <c r="C216" s="22"/>
      <c r="D216" s="22"/>
      <c r="E216" s="22"/>
      <c r="F216" s="22"/>
      <c r="G216" s="22"/>
      <c r="H216" s="2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20"/>
      <c r="B217" s="21" t="s">
        <v>42</v>
      </c>
      <c r="C217" s="21"/>
      <c r="D217" s="21"/>
      <c r="E217" s="21"/>
      <c r="F217" s="21"/>
      <c r="G217" s="21"/>
      <c r="H217" s="21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20"/>
      <c r="B218" s="22" t="s">
        <v>42</v>
      </c>
      <c r="C218" s="22"/>
      <c r="D218" s="22"/>
      <c r="E218" s="22"/>
      <c r="F218" s="22"/>
      <c r="G218" s="22"/>
      <c r="H218" s="2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20"/>
      <c r="B219" s="21" t="s">
        <v>42</v>
      </c>
      <c r="C219" s="21"/>
      <c r="D219" s="21"/>
      <c r="E219" s="21"/>
      <c r="F219" s="21"/>
      <c r="G219" s="21"/>
      <c r="H219" s="21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20"/>
      <c r="B220" s="22" t="s">
        <v>42</v>
      </c>
      <c r="C220" s="22"/>
      <c r="D220" s="22"/>
      <c r="E220" s="22"/>
      <c r="F220" s="22"/>
      <c r="G220" s="22"/>
      <c r="H220" s="2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20"/>
      <c r="B221" s="21" t="s">
        <v>42</v>
      </c>
      <c r="C221" s="21"/>
      <c r="D221" s="21"/>
      <c r="E221" s="21"/>
      <c r="F221" s="21"/>
      <c r="G221" s="21"/>
      <c r="H221" s="21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20"/>
      <c r="B222" s="22" t="s">
        <v>42</v>
      </c>
      <c r="C222" s="22"/>
      <c r="D222" s="22"/>
      <c r="E222" s="22"/>
      <c r="F222" s="22"/>
      <c r="G222" s="22"/>
      <c r="H222" s="2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20"/>
      <c r="B223" s="21" t="s">
        <v>42</v>
      </c>
      <c r="C223" s="21"/>
      <c r="D223" s="21"/>
      <c r="E223" s="21"/>
      <c r="F223" s="21"/>
      <c r="G223" s="21"/>
      <c r="H223" s="21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20"/>
      <c r="B224" s="22" t="s">
        <v>42</v>
      </c>
      <c r="C224" s="22"/>
      <c r="D224" s="22"/>
      <c r="E224" s="22"/>
      <c r="F224" s="22"/>
      <c r="G224" s="22"/>
      <c r="H224" s="2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20"/>
      <c r="B225" s="21" t="s">
        <v>42</v>
      </c>
      <c r="C225" s="21"/>
      <c r="D225" s="21"/>
      <c r="E225" s="21"/>
      <c r="F225" s="21"/>
      <c r="G225" s="21"/>
      <c r="H225" s="21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20"/>
      <c r="B226" s="22" t="s">
        <v>42</v>
      </c>
      <c r="C226" s="22"/>
      <c r="D226" s="22"/>
      <c r="E226" s="22"/>
      <c r="F226" s="22"/>
      <c r="G226" s="22"/>
      <c r="H226" s="2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20"/>
      <c r="B227" s="21" t="s">
        <v>42</v>
      </c>
      <c r="C227" s="21"/>
      <c r="D227" s="21"/>
      <c r="E227" s="21"/>
      <c r="F227" s="21"/>
      <c r="G227" s="21"/>
      <c r="H227" s="21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20"/>
      <c r="B228" s="22" t="s">
        <v>42</v>
      </c>
      <c r="C228" s="22"/>
      <c r="D228" s="22"/>
      <c r="E228" s="22"/>
      <c r="F228" s="22"/>
      <c r="G228" s="22"/>
      <c r="H228" s="2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20"/>
      <c r="B229" s="21" t="s">
        <v>42</v>
      </c>
      <c r="C229" s="21"/>
      <c r="D229" s="21"/>
      <c r="E229" s="21"/>
      <c r="F229" s="21"/>
      <c r="G229" s="21"/>
      <c r="H229" s="21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20"/>
      <c r="B230" s="22" t="s">
        <v>42</v>
      </c>
      <c r="C230" s="22"/>
      <c r="D230" s="22"/>
      <c r="E230" s="22"/>
      <c r="F230" s="22"/>
      <c r="G230" s="22"/>
      <c r="H230" s="2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20"/>
      <c r="B231" s="21" t="s">
        <v>42</v>
      </c>
      <c r="C231" s="21"/>
      <c r="D231" s="21"/>
      <c r="E231" s="21"/>
      <c r="F231" s="21"/>
      <c r="G231" s="21"/>
      <c r="H231" s="21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20"/>
      <c r="B232" s="22" t="s">
        <v>42</v>
      </c>
      <c r="C232" s="22"/>
      <c r="D232" s="22"/>
      <c r="E232" s="22"/>
      <c r="F232" s="22"/>
      <c r="G232" s="22"/>
      <c r="H232" s="2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20"/>
      <c r="B233" s="21" t="s">
        <v>42</v>
      </c>
      <c r="C233" s="21"/>
      <c r="D233" s="21"/>
      <c r="E233" s="21"/>
      <c r="F233" s="21"/>
      <c r="G233" s="21"/>
      <c r="H233" s="21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20"/>
      <c r="B234" s="22" t="s">
        <v>42</v>
      </c>
      <c r="C234" s="22"/>
      <c r="D234" s="22"/>
      <c r="E234" s="22"/>
      <c r="F234" s="22"/>
      <c r="G234" s="22"/>
      <c r="H234" s="2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20"/>
      <c r="B235" s="21" t="s">
        <v>42</v>
      </c>
      <c r="C235" s="21"/>
      <c r="D235" s="21"/>
      <c r="E235" s="21"/>
      <c r="F235" s="21"/>
      <c r="G235" s="21"/>
      <c r="H235" s="21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20"/>
      <c r="B236" s="22" t="s">
        <v>42</v>
      </c>
      <c r="C236" s="22"/>
      <c r="D236" s="22"/>
      <c r="E236" s="22"/>
      <c r="F236" s="22"/>
      <c r="G236" s="22"/>
      <c r="H236" s="2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20"/>
      <c r="B237" s="21" t="s">
        <v>42</v>
      </c>
      <c r="C237" s="21"/>
      <c r="D237" s="21"/>
      <c r="E237" s="21"/>
      <c r="F237" s="21"/>
      <c r="G237" s="21"/>
      <c r="H237" s="21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20"/>
      <c r="B238" s="22" t="s">
        <v>42</v>
      </c>
      <c r="C238" s="22"/>
      <c r="D238" s="22"/>
      <c r="E238" s="22"/>
      <c r="F238" s="22"/>
      <c r="G238" s="22"/>
      <c r="H238" s="2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20"/>
      <c r="B239" s="21" t="s">
        <v>42</v>
      </c>
      <c r="C239" s="21"/>
      <c r="D239" s="21"/>
      <c r="E239" s="21"/>
      <c r="F239" s="21"/>
      <c r="G239" s="21"/>
      <c r="H239" s="21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20"/>
      <c r="B240" s="22" t="s">
        <v>42</v>
      </c>
      <c r="C240" s="22"/>
      <c r="D240" s="22"/>
      <c r="E240" s="22"/>
      <c r="F240" s="22"/>
      <c r="G240" s="22"/>
      <c r="H240" s="2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20"/>
      <c r="B241" s="21" t="s">
        <v>42</v>
      </c>
      <c r="C241" s="21"/>
      <c r="D241" s="21"/>
      <c r="E241" s="21"/>
      <c r="F241" s="21"/>
      <c r="G241" s="21"/>
      <c r="H241" s="2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20"/>
      <c r="B242" s="22" t="s">
        <v>42</v>
      </c>
      <c r="C242" s="22"/>
      <c r="D242" s="22"/>
      <c r="E242" s="22"/>
      <c r="F242" s="22"/>
      <c r="G242" s="22"/>
      <c r="H242" s="2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20"/>
      <c r="B243" s="21" t="s">
        <v>42</v>
      </c>
      <c r="C243" s="21"/>
      <c r="D243" s="21"/>
      <c r="E243" s="21"/>
      <c r="F243" s="21"/>
      <c r="G243" s="21"/>
      <c r="H243" s="21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20"/>
      <c r="B244" s="22" t="s">
        <v>42</v>
      </c>
      <c r="C244" s="22"/>
      <c r="D244" s="22"/>
      <c r="E244" s="22"/>
      <c r="F244" s="22"/>
      <c r="G244" s="22"/>
      <c r="H244" s="2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20"/>
      <c r="B245" s="21" t="s">
        <v>42</v>
      </c>
      <c r="C245" s="21"/>
      <c r="D245" s="21"/>
      <c r="E245" s="21"/>
      <c r="F245" s="21"/>
      <c r="G245" s="21"/>
      <c r="H245" s="21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20"/>
      <c r="B246" s="22" t="s">
        <v>42</v>
      </c>
      <c r="C246" s="22"/>
      <c r="D246" s="22"/>
      <c r="E246" s="22"/>
      <c r="F246" s="22"/>
      <c r="G246" s="22"/>
      <c r="H246" s="2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20"/>
      <c r="B247" s="21" t="s">
        <v>42</v>
      </c>
      <c r="C247" s="21"/>
      <c r="D247" s="21"/>
      <c r="E247" s="21"/>
      <c r="F247" s="21"/>
      <c r="G247" s="21"/>
      <c r="H247" s="21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20"/>
      <c r="B248" s="22" t="s">
        <v>42</v>
      </c>
      <c r="C248" s="22"/>
      <c r="D248" s="22"/>
      <c r="E248" s="22"/>
      <c r="F248" s="22"/>
      <c r="G248" s="22"/>
      <c r="H248" s="2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20"/>
      <c r="B249" s="21" t="s">
        <v>42</v>
      </c>
      <c r="C249" s="21"/>
      <c r="D249" s="21"/>
      <c r="E249" s="21"/>
      <c r="F249" s="21"/>
      <c r="G249" s="21"/>
      <c r="H249" s="21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20"/>
      <c r="B250" s="22" t="s">
        <v>42</v>
      </c>
      <c r="C250" s="22"/>
      <c r="D250" s="22"/>
      <c r="E250" s="22"/>
      <c r="F250" s="22"/>
      <c r="G250" s="22"/>
      <c r="H250" s="2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20"/>
      <c r="B251" s="21" t="s">
        <v>42</v>
      </c>
      <c r="C251" s="21"/>
      <c r="D251" s="21"/>
      <c r="E251" s="21"/>
      <c r="F251" s="21"/>
      <c r="G251" s="21"/>
      <c r="H251" s="2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20"/>
      <c r="B252" s="22" t="s">
        <v>42</v>
      </c>
      <c r="C252" s="22"/>
      <c r="D252" s="22"/>
      <c r="E252" s="22"/>
      <c r="F252" s="22"/>
      <c r="G252" s="22"/>
      <c r="H252" s="2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20"/>
      <c r="B253" s="21" t="s">
        <v>42</v>
      </c>
      <c r="C253" s="21"/>
      <c r="D253" s="21"/>
      <c r="E253" s="21"/>
      <c r="F253" s="21"/>
      <c r="G253" s="21"/>
      <c r="H253" s="21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20"/>
      <c r="B254" s="22" t="s">
        <v>42</v>
      </c>
      <c r="C254" s="22"/>
      <c r="D254" s="22"/>
      <c r="E254" s="22"/>
      <c r="F254" s="22"/>
      <c r="G254" s="22"/>
      <c r="H254" s="2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20"/>
      <c r="B255" s="21" t="s">
        <v>42</v>
      </c>
      <c r="C255" s="21"/>
      <c r="D255" s="21"/>
      <c r="E255" s="21"/>
      <c r="F255" s="21"/>
      <c r="G255" s="21"/>
      <c r="H255" s="21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20"/>
      <c r="B256" s="22" t="s">
        <v>42</v>
      </c>
      <c r="C256" s="22"/>
      <c r="D256" s="22"/>
      <c r="E256" s="22"/>
      <c r="F256" s="22"/>
      <c r="G256" s="22"/>
      <c r="H256" s="2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20"/>
      <c r="B257" s="21" t="s">
        <v>42</v>
      </c>
      <c r="C257" s="21"/>
      <c r="D257" s="21"/>
      <c r="E257" s="21"/>
      <c r="F257" s="21"/>
      <c r="G257" s="21"/>
      <c r="H257" s="21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20"/>
      <c r="B258" s="22" t="s">
        <v>42</v>
      </c>
      <c r="C258" s="22"/>
      <c r="D258" s="22"/>
      <c r="E258" s="22"/>
      <c r="F258" s="22"/>
      <c r="G258" s="22"/>
      <c r="H258" s="2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20"/>
      <c r="B259" s="21" t="s">
        <v>42</v>
      </c>
      <c r="C259" s="21"/>
      <c r="D259" s="21"/>
      <c r="E259" s="21"/>
      <c r="F259" s="21"/>
      <c r="G259" s="21"/>
      <c r="H259" s="21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20"/>
      <c r="B260" s="22" t="s">
        <v>42</v>
      </c>
      <c r="C260" s="22"/>
      <c r="D260" s="22"/>
      <c r="E260" s="22"/>
      <c r="F260" s="22"/>
      <c r="G260" s="22"/>
      <c r="H260" s="2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20"/>
      <c r="B261" s="21" t="s">
        <v>42</v>
      </c>
      <c r="C261" s="21"/>
      <c r="D261" s="21"/>
      <c r="E261" s="21"/>
      <c r="F261" s="21"/>
      <c r="G261" s="21"/>
      <c r="H261" s="21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20"/>
      <c r="B262" s="22" t="s">
        <v>42</v>
      </c>
      <c r="C262" s="22"/>
      <c r="D262" s="22"/>
      <c r="E262" s="22"/>
      <c r="F262" s="22"/>
      <c r="G262" s="22"/>
      <c r="H262" s="2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20"/>
      <c r="B263" s="21" t="s">
        <v>42</v>
      </c>
      <c r="C263" s="21"/>
      <c r="D263" s="21"/>
      <c r="E263" s="21"/>
      <c r="F263" s="21"/>
      <c r="G263" s="21"/>
      <c r="H263" s="21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20"/>
      <c r="B264" s="22" t="s">
        <v>42</v>
      </c>
      <c r="C264" s="22"/>
      <c r="D264" s="22"/>
      <c r="E264" s="22"/>
      <c r="F264" s="22"/>
      <c r="G264" s="22"/>
      <c r="H264" s="2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20"/>
      <c r="B265" s="21" t="s">
        <v>42</v>
      </c>
      <c r="C265" s="21"/>
      <c r="D265" s="21"/>
      <c r="E265" s="21"/>
      <c r="F265" s="21"/>
      <c r="G265" s="21"/>
      <c r="H265" s="21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20"/>
      <c r="B266" s="22" t="s">
        <v>42</v>
      </c>
      <c r="C266" s="22"/>
      <c r="D266" s="22"/>
      <c r="E266" s="22"/>
      <c r="F266" s="22"/>
      <c r="G266" s="22"/>
      <c r="H266" s="2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20"/>
      <c r="B267" s="21" t="s">
        <v>42</v>
      </c>
      <c r="C267" s="21"/>
      <c r="D267" s="21"/>
      <c r="E267" s="21"/>
      <c r="F267" s="21"/>
      <c r="G267" s="21"/>
      <c r="H267" s="21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20"/>
      <c r="B268" s="22" t="s">
        <v>42</v>
      </c>
      <c r="C268" s="22"/>
      <c r="D268" s="22"/>
      <c r="E268" s="22"/>
      <c r="F268" s="22"/>
      <c r="G268" s="22"/>
      <c r="H268" s="2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20"/>
      <c r="B269" s="21" t="s">
        <v>42</v>
      </c>
      <c r="C269" s="21"/>
      <c r="D269" s="21"/>
      <c r="E269" s="21"/>
      <c r="F269" s="21"/>
      <c r="G269" s="21"/>
      <c r="H269" s="21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20"/>
      <c r="B270" s="22" t="s">
        <v>42</v>
      </c>
      <c r="C270" s="22"/>
      <c r="D270" s="22"/>
      <c r="E270" s="22"/>
      <c r="F270" s="22"/>
      <c r="G270" s="22"/>
      <c r="H270" s="2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20"/>
      <c r="B271" s="21" t="s">
        <v>42</v>
      </c>
      <c r="C271" s="21"/>
      <c r="D271" s="21"/>
      <c r="E271" s="21"/>
      <c r="F271" s="21"/>
      <c r="G271" s="21"/>
      <c r="H271" s="21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20"/>
      <c r="B272" s="22" t="s">
        <v>42</v>
      </c>
      <c r="C272" s="22"/>
      <c r="D272" s="22"/>
      <c r="E272" s="22"/>
      <c r="F272" s="22"/>
      <c r="G272" s="22"/>
      <c r="H272" s="2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20"/>
      <c r="B273" s="21" t="s">
        <v>42</v>
      </c>
      <c r="C273" s="21"/>
      <c r="D273" s="21"/>
      <c r="E273" s="21"/>
      <c r="F273" s="21"/>
      <c r="G273" s="21"/>
      <c r="H273" s="21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20"/>
      <c r="B274" s="22" t="s">
        <v>42</v>
      </c>
      <c r="C274" s="22"/>
      <c r="D274" s="22"/>
      <c r="E274" s="22"/>
      <c r="F274" s="22"/>
      <c r="G274" s="22"/>
      <c r="H274" s="2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20"/>
      <c r="B275" s="21" t="s">
        <v>42</v>
      </c>
      <c r="C275" s="21"/>
      <c r="D275" s="21"/>
      <c r="E275" s="21"/>
      <c r="F275" s="21"/>
      <c r="G275" s="21"/>
      <c r="H275" s="21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20"/>
      <c r="B276" s="22" t="s">
        <v>42</v>
      </c>
      <c r="C276" s="22"/>
      <c r="D276" s="22"/>
      <c r="E276" s="22"/>
      <c r="F276" s="22"/>
      <c r="G276" s="22"/>
      <c r="H276" s="2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20"/>
      <c r="B277" s="21" t="s">
        <v>42</v>
      </c>
      <c r="C277" s="21"/>
      <c r="D277" s="21"/>
      <c r="E277" s="21"/>
      <c r="F277" s="21"/>
      <c r="G277" s="21"/>
      <c r="H277" s="21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20"/>
      <c r="B278" s="22" t="s">
        <v>42</v>
      </c>
      <c r="C278" s="22"/>
      <c r="D278" s="22"/>
      <c r="E278" s="22"/>
      <c r="F278" s="22"/>
      <c r="G278" s="22"/>
      <c r="H278" s="2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20"/>
      <c r="B279" s="21" t="s">
        <v>42</v>
      </c>
      <c r="C279" s="21"/>
      <c r="D279" s="21"/>
      <c r="E279" s="21"/>
      <c r="F279" s="21"/>
      <c r="G279" s="21"/>
      <c r="H279" s="21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20"/>
      <c r="B280" s="22" t="s">
        <v>42</v>
      </c>
      <c r="C280" s="22"/>
      <c r="D280" s="22"/>
      <c r="E280" s="22"/>
      <c r="F280" s="22"/>
      <c r="G280" s="22"/>
      <c r="H280" s="2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20"/>
      <c r="B281" s="21" t="s">
        <v>42</v>
      </c>
      <c r="C281" s="21"/>
      <c r="D281" s="21"/>
      <c r="E281" s="21"/>
      <c r="F281" s="21"/>
      <c r="G281" s="21"/>
      <c r="H281" s="21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20"/>
      <c r="B282" s="22" t="s">
        <v>42</v>
      </c>
      <c r="C282" s="22"/>
      <c r="D282" s="22"/>
      <c r="E282" s="22"/>
      <c r="F282" s="22"/>
      <c r="G282" s="22"/>
      <c r="H282" s="2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20"/>
      <c r="B283" s="21" t="s">
        <v>42</v>
      </c>
      <c r="C283" s="21"/>
      <c r="D283" s="21"/>
      <c r="E283" s="21"/>
      <c r="F283" s="21"/>
      <c r="G283" s="21"/>
      <c r="H283" s="21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20"/>
      <c r="B284" s="22" t="s">
        <v>42</v>
      </c>
      <c r="C284" s="22"/>
      <c r="D284" s="22"/>
      <c r="E284" s="22"/>
      <c r="F284" s="22"/>
      <c r="G284" s="22"/>
      <c r="H284" s="2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20"/>
      <c r="B285" s="21" t="s">
        <v>42</v>
      </c>
      <c r="C285" s="21"/>
      <c r="D285" s="21"/>
      <c r="E285" s="21"/>
      <c r="F285" s="21"/>
      <c r="G285" s="21"/>
      <c r="H285" s="21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20"/>
      <c r="B286" s="22" t="s">
        <v>42</v>
      </c>
      <c r="C286" s="22"/>
      <c r="D286" s="22"/>
      <c r="E286" s="22"/>
      <c r="F286" s="22"/>
      <c r="G286" s="22"/>
      <c r="H286" s="2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20"/>
      <c r="B287" s="21" t="s">
        <v>42</v>
      </c>
      <c r="C287" s="21"/>
      <c r="D287" s="21"/>
      <c r="E287" s="21"/>
      <c r="F287" s="21"/>
      <c r="G287" s="21"/>
      <c r="H287" s="21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20"/>
      <c r="B288" s="22" t="s">
        <v>42</v>
      </c>
      <c r="C288" s="22"/>
      <c r="D288" s="22"/>
      <c r="E288" s="22"/>
      <c r="F288" s="22"/>
      <c r="G288" s="22"/>
      <c r="H288" s="22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20"/>
      <c r="B289" s="21" t="s">
        <v>42</v>
      </c>
      <c r="C289" s="21"/>
      <c r="D289" s="21"/>
      <c r="E289" s="21"/>
      <c r="F289" s="21"/>
      <c r="G289" s="21"/>
      <c r="H289" s="21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20"/>
      <c r="B290" s="22" t="s">
        <v>42</v>
      </c>
      <c r="C290" s="22"/>
      <c r="D290" s="22"/>
      <c r="E290" s="22"/>
      <c r="F290" s="22"/>
      <c r="G290" s="22"/>
      <c r="H290" s="22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20"/>
      <c r="B291" s="21" t="s">
        <v>42</v>
      </c>
      <c r="C291" s="21"/>
      <c r="D291" s="21"/>
      <c r="E291" s="21"/>
      <c r="F291" s="21"/>
      <c r="G291" s="21"/>
      <c r="H291" s="21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20"/>
      <c r="B292" s="22" t="s">
        <v>42</v>
      </c>
      <c r="C292" s="22"/>
      <c r="D292" s="22"/>
      <c r="E292" s="22"/>
      <c r="F292" s="22"/>
      <c r="G292" s="22"/>
      <c r="H292" s="2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20"/>
      <c r="B293" s="21" t="s">
        <v>42</v>
      </c>
      <c r="C293" s="21"/>
      <c r="D293" s="21"/>
      <c r="E293" s="21"/>
      <c r="F293" s="21"/>
      <c r="G293" s="21"/>
      <c r="H293" s="21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20"/>
      <c r="B294" s="22" t="s">
        <v>42</v>
      </c>
      <c r="C294" s="22"/>
      <c r="D294" s="22"/>
      <c r="E294" s="22"/>
      <c r="F294" s="22"/>
      <c r="G294" s="22"/>
      <c r="H294" s="22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20"/>
      <c r="B295" s="21" t="s">
        <v>42</v>
      </c>
      <c r="C295" s="21"/>
      <c r="D295" s="21"/>
      <c r="E295" s="21"/>
      <c r="F295" s="21"/>
      <c r="G295" s="21"/>
      <c r="H295" s="21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20"/>
      <c r="B296" s="22" t="s">
        <v>42</v>
      </c>
      <c r="C296" s="22"/>
      <c r="D296" s="22"/>
      <c r="E296" s="22"/>
      <c r="F296" s="22"/>
      <c r="G296" s="22"/>
      <c r="H296" s="22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20"/>
      <c r="B297" s="21" t="s">
        <v>42</v>
      </c>
      <c r="C297" s="21"/>
      <c r="D297" s="21"/>
      <c r="E297" s="21"/>
      <c r="F297" s="21"/>
      <c r="G297" s="21"/>
      <c r="H297" s="21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20"/>
      <c r="B298" s="22" t="s">
        <v>42</v>
      </c>
      <c r="C298" s="22"/>
      <c r="D298" s="22"/>
      <c r="E298" s="22"/>
      <c r="F298" s="22"/>
      <c r="G298" s="22"/>
      <c r="H298" s="22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20"/>
      <c r="B299" s="21" t="s">
        <v>42</v>
      </c>
      <c r="C299" s="21"/>
      <c r="D299" s="21"/>
      <c r="E299" s="21"/>
      <c r="F299" s="21"/>
      <c r="G299" s="21"/>
      <c r="H299" s="21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20"/>
      <c r="B300" s="22" t="s">
        <v>42</v>
      </c>
      <c r="C300" s="22"/>
      <c r="D300" s="22"/>
      <c r="E300" s="22"/>
      <c r="F300" s="22"/>
      <c r="G300" s="22"/>
      <c r="H300" s="22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20"/>
      <c r="B301" s="21" t="s">
        <v>42</v>
      </c>
      <c r="C301" s="21"/>
      <c r="D301" s="21"/>
      <c r="E301" s="21"/>
      <c r="F301" s="21"/>
      <c r="G301" s="21"/>
      <c r="H301" s="21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20"/>
      <c r="B302" s="22" t="s">
        <v>42</v>
      </c>
      <c r="C302" s="22"/>
      <c r="D302" s="22"/>
      <c r="E302" s="22"/>
      <c r="F302" s="22"/>
      <c r="G302" s="22"/>
      <c r="H302" s="2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20"/>
      <c r="B303" s="21" t="s">
        <v>42</v>
      </c>
      <c r="C303" s="21"/>
      <c r="D303" s="21"/>
      <c r="E303" s="21"/>
      <c r="F303" s="21"/>
      <c r="G303" s="21"/>
      <c r="H303" s="21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20"/>
      <c r="B304" s="22" t="s">
        <v>42</v>
      </c>
      <c r="C304" s="22"/>
      <c r="D304" s="22"/>
      <c r="E304" s="22"/>
      <c r="F304" s="22"/>
      <c r="G304" s="22"/>
      <c r="H304" s="22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20"/>
      <c r="B305" s="21" t="s">
        <v>42</v>
      </c>
      <c r="C305" s="21"/>
      <c r="D305" s="21"/>
      <c r="E305" s="21"/>
      <c r="F305" s="21"/>
      <c r="G305" s="21"/>
      <c r="H305" s="21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20"/>
      <c r="B306" s="22" t="s">
        <v>42</v>
      </c>
      <c r="C306" s="22"/>
      <c r="D306" s="22"/>
      <c r="E306" s="22"/>
      <c r="F306" s="22"/>
      <c r="G306" s="22"/>
      <c r="H306" s="22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20"/>
      <c r="B307" s="21" t="s">
        <v>42</v>
      </c>
      <c r="C307" s="21"/>
      <c r="D307" s="21"/>
      <c r="E307" s="21"/>
      <c r="F307" s="21"/>
      <c r="G307" s="21"/>
      <c r="H307" s="21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20"/>
      <c r="B308" s="22" t="s">
        <v>42</v>
      </c>
      <c r="C308" s="22"/>
      <c r="D308" s="22"/>
      <c r="E308" s="22"/>
      <c r="F308" s="22"/>
      <c r="G308" s="22"/>
      <c r="H308" s="22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20"/>
      <c r="B309" s="21" t="s">
        <v>42</v>
      </c>
      <c r="C309" s="21"/>
      <c r="D309" s="21"/>
      <c r="E309" s="21"/>
      <c r="F309" s="21"/>
      <c r="G309" s="21"/>
      <c r="H309" s="21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20"/>
      <c r="B310" s="22" t="s">
        <v>42</v>
      </c>
      <c r="C310" s="22"/>
      <c r="D310" s="22"/>
      <c r="E310" s="22"/>
      <c r="F310" s="22"/>
      <c r="G310" s="22"/>
      <c r="H310" s="22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20"/>
      <c r="B311" s="21" t="s">
        <v>42</v>
      </c>
      <c r="C311" s="21"/>
      <c r="D311" s="21"/>
      <c r="E311" s="21"/>
      <c r="F311" s="21"/>
      <c r="G311" s="21"/>
      <c r="H311" s="21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20"/>
      <c r="B312" s="22" t="s">
        <v>42</v>
      </c>
      <c r="C312" s="22"/>
      <c r="D312" s="22"/>
      <c r="E312" s="22"/>
      <c r="F312" s="22"/>
      <c r="G312" s="22"/>
      <c r="H312" s="2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20"/>
      <c r="B313" s="21" t="s">
        <v>42</v>
      </c>
      <c r="C313" s="21"/>
      <c r="D313" s="21"/>
      <c r="E313" s="21"/>
      <c r="F313" s="21"/>
      <c r="G313" s="21"/>
      <c r="H313" s="21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20"/>
      <c r="B314" s="22" t="s">
        <v>42</v>
      </c>
      <c r="C314" s="22"/>
      <c r="D314" s="22"/>
      <c r="E314" s="22"/>
      <c r="F314" s="22"/>
      <c r="G314" s="22"/>
      <c r="H314" s="22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20"/>
      <c r="B315" s="21" t="s">
        <v>42</v>
      </c>
      <c r="C315" s="21"/>
      <c r="D315" s="21"/>
      <c r="E315" s="21"/>
      <c r="F315" s="21"/>
      <c r="G315" s="21"/>
      <c r="H315" s="21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20"/>
      <c r="B316" s="22" t="s">
        <v>42</v>
      </c>
      <c r="C316" s="22"/>
      <c r="D316" s="22"/>
      <c r="E316" s="22"/>
      <c r="F316" s="22"/>
      <c r="G316" s="22"/>
      <c r="H316" s="22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20"/>
      <c r="B317" s="21" t="s">
        <v>42</v>
      </c>
      <c r="C317" s="21"/>
      <c r="D317" s="21"/>
      <c r="E317" s="21"/>
      <c r="F317" s="21"/>
      <c r="G317" s="21"/>
      <c r="H317" s="21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20"/>
      <c r="B318" s="22" t="s">
        <v>42</v>
      </c>
      <c r="C318" s="22"/>
      <c r="D318" s="22"/>
      <c r="E318" s="22"/>
      <c r="F318" s="22"/>
      <c r="G318" s="22"/>
      <c r="H318" s="22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20"/>
      <c r="B319" s="21" t="s">
        <v>42</v>
      </c>
      <c r="C319" s="21"/>
      <c r="D319" s="21"/>
      <c r="E319" s="21"/>
      <c r="F319" s="21"/>
      <c r="G319" s="21"/>
      <c r="H319" s="21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20"/>
      <c r="B320" s="22" t="s">
        <v>42</v>
      </c>
      <c r="C320" s="22"/>
      <c r="D320" s="22"/>
      <c r="E320" s="22"/>
      <c r="F320" s="22"/>
      <c r="G320" s="22"/>
      <c r="H320" s="22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20"/>
      <c r="B321" s="21" t="s">
        <v>42</v>
      </c>
      <c r="C321" s="21"/>
      <c r="D321" s="21"/>
      <c r="E321" s="21"/>
      <c r="F321" s="21"/>
      <c r="G321" s="21"/>
      <c r="H321" s="21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20"/>
      <c r="B322" s="22" t="s">
        <v>42</v>
      </c>
      <c r="C322" s="22"/>
      <c r="D322" s="22"/>
      <c r="E322" s="22"/>
      <c r="F322" s="22"/>
      <c r="G322" s="22"/>
      <c r="H322" s="2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20"/>
      <c r="B323" s="21" t="s">
        <v>42</v>
      </c>
      <c r="C323" s="21"/>
      <c r="D323" s="21"/>
      <c r="E323" s="21"/>
      <c r="F323" s="21"/>
      <c r="G323" s="21"/>
      <c r="H323" s="21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20"/>
      <c r="B324" s="22" t="s">
        <v>42</v>
      </c>
      <c r="C324" s="22"/>
      <c r="D324" s="22"/>
      <c r="E324" s="22"/>
      <c r="F324" s="22"/>
      <c r="G324" s="22"/>
      <c r="H324" s="22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20"/>
      <c r="B325" s="21" t="s">
        <v>42</v>
      </c>
      <c r="C325" s="21"/>
      <c r="D325" s="21"/>
      <c r="E325" s="21"/>
      <c r="F325" s="21"/>
      <c r="G325" s="21"/>
      <c r="H325" s="21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20"/>
      <c r="B326" s="22" t="s">
        <v>42</v>
      </c>
      <c r="C326" s="22"/>
      <c r="D326" s="22"/>
      <c r="E326" s="22"/>
      <c r="F326" s="22"/>
      <c r="G326" s="22"/>
      <c r="H326" s="22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20"/>
      <c r="B327" s="21" t="s">
        <v>42</v>
      </c>
      <c r="C327" s="21"/>
      <c r="D327" s="21"/>
      <c r="E327" s="21"/>
      <c r="F327" s="21"/>
      <c r="G327" s="21"/>
      <c r="H327" s="21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20"/>
      <c r="B328" s="22" t="s">
        <v>42</v>
      </c>
      <c r="C328" s="22"/>
      <c r="D328" s="22"/>
      <c r="E328" s="22"/>
      <c r="F328" s="22"/>
      <c r="G328" s="22"/>
      <c r="H328" s="22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20"/>
      <c r="B329" s="21" t="s">
        <v>42</v>
      </c>
      <c r="C329" s="21"/>
      <c r="D329" s="21"/>
      <c r="E329" s="21"/>
      <c r="F329" s="21"/>
      <c r="G329" s="21"/>
      <c r="H329" s="21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20"/>
      <c r="B330" s="22" t="s">
        <v>42</v>
      </c>
      <c r="C330" s="22"/>
      <c r="D330" s="22"/>
      <c r="E330" s="22"/>
      <c r="F330" s="22"/>
      <c r="G330" s="22"/>
      <c r="H330" s="22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20"/>
      <c r="B331" s="21" t="s">
        <v>42</v>
      </c>
      <c r="C331" s="21"/>
      <c r="D331" s="21"/>
      <c r="E331" s="21"/>
      <c r="F331" s="21"/>
      <c r="G331" s="21"/>
      <c r="H331" s="21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20"/>
      <c r="B332" s="22" t="s">
        <v>42</v>
      </c>
      <c r="C332" s="22"/>
      <c r="D332" s="22"/>
      <c r="E332" s="22"/>
      <c r="F332" s="22"/>
      <c r="G332" s="22"/>
      <c r="H332" s="22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20"/>
      <c r="B333" s="21" t="s">
        <v>42</v>
      </c>
      <c r="C333" s="21"/>
      <c r="D333" s="21"/>
      <c r="E333" s="21"/>
      <c r="F333" s="21"/>
      <c r="G333" s="21"/>
      <c r="H333" s="21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20"/>
      <c r="B334" s="22" t="s">
        <v>42</v>
      </c>
      <c r="C334" s="22"/>
      <c r="D334" s="22"/>
      <c r="E334" s="22"/>
      <c r="F334" s="22"/>
      <c r="G334" s="22"/>
      <c r="H334" s="22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20"/>
      <c r="B335" s="21" t="s">
        <v>42</v>
      </c>
      <c r="C335" s="21"/>
      <c r="D335" s="21"/>
      <c r="E335" s="21"/>
      <c r="F335" s="21"/>
      <c r="G335" s="21"/>
      <c r="H335" s="21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20"/>
      <c r="B336" s="22" t="s">
        <v>42</v>
      </c>
      <c r="C336" s="22"/>
      <c r="D336" s="22"/>
      <c r="E336" s="22"/>
      <c r="F336" s="22"/>
      <c r="G336" s="22"/>
      <c r="H336" s="22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20"/>
      <c r="B337" s="21" t="s">
        <v>42</v>
      </c>
      <c r="C337" s="21"/>
      <c r="D337" s="21"/>
      <c r="E337" s="21"/>
      <c r="F337" s="21"/>
      <c r="G337" s="21"/>
      <c r="H337" s="21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20"/>
      <c r="B338" s="22" t="s">
        <v>42</v>
      </c>
      <c r="C338" s="22"/>
      <c r="D338" s="22"/>
      <c r="E338" s="22"/>
      <c r="F338" s="22"/>
      <c r="G338" s="22"/>
      <c r="H338" s="22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20"/>
      <c r="B339" s="21" t="s">
        <v>42</v>
      </c>
      <c r="C339" s="21"/>
      <c r="D339" s="21"/>
      <c r="E339" s="21"/>
      <c r="F339" s="21"/>
      <c r="G339" s="21"/>
      <c r="H339" s="21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20"/>
      <c r="B340" s="22" t="s">
        <v>42</v>
      </c>
      <c r="C340" s="22"/>
      <c r="D340" s="22"/>
      <c r="E340" s="22"/>
      <c r="F340" s="22"/>
      <c r="G340" s="22"/>
      <c r="H340" s="22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20"/>
      <c r="B341" s="21" t="s">
        <v>42</v>
      </c>
      <c r="C341" s="21"/>
      <c r="D341" s="21"/>
      <c r="E341" s="21"/>
      <c r="F341" s="21"/>
      <c r="G341" s="21"/>
      <c r="H341" s="21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20"/>
      <c r="B342" s="22" t="s">
        <v>42</v>
      </c>
      <c r="C342" s="22"/>
      <c r="D342" s="22"/>
      <c r="E342" s="22"/>
      <c r="F342" s="22"/>
      <c r="G342" s="22"/>
      <c r="H342" s="22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20"/>
      <c r="B343" s="21" t="s">
        <v>42</v>
      </c>
      <c r="C343" s="21"/>
      <c r="D343" s="21"/>
      <c r="E343" s="21"/>
      <c r="F343" s="21"/>
      <c r="G343" s="21"/>
      <c r="H343" s="21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20"/>
      <c r="B344" s="22" t="s">
        <v>42</v>
      </c>
      <c r="C344" s="22"/>
      <c r="D344" s="22"/>
      <c r="E344" s="22"/>
      <c r="F344" s="22"/>
      <c r="G344" s="22"/>
      <c r="H344" s="22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20"/>
      <c r="B345" s="21" t="s">
        <v>42</v>
      </c>
      <c r="C345" s="21"/>
      <c r="D345" s="21"/>
      <c r="E345" s="21"/>
      <c r="F345" s="21"/>
      <c r="G345" s="21"/>
      <c r="H345" s="21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20"/>
      <c r="B346" s="22" t="s">
        <v>42</v>
      </c>
      <c r="C346" s="22"/>
      <c r="D346" s="22"/>
      <c r="E346" s="22"/>
      <c r="F346" s="22"/>
      <c r="G346" s="22"/>
      <c r="H346" s="22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20"/>
      <c r="B347" s="21" t="s">
        <v>42</v>
      </c>
      <c r="C347" s="21"/>
      <c r="D347" s="21"/>
      <c r="E347" s="21"/>
      <c r="F347" s="21"/>
      <c r="G347" s="21"/>
      <c r="H347" s="21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20"/>
      <c r="B348" s="22" t="s">
        <v>42</v>
      </c>
      <c r="C348" s="22"/>
      <c r="D348" s="22"/>
      <c r="E348" s="22"/>
      <c r="F348" s="22"/>
      <c r="G348" s="22"/>
      <c r="H348" s="22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20"/>
      <c r="B349" s="21" t="s">
        <v>42</v>
      </c>
      <c r="C349" s="21"/>
      <c r="D349" s="21"/>
      <c r="E349" s="21"/>
      <c r="F349" s="21"/>
      <c r="G349" s="21"/>
      <c r="H349" s="21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20"/>
      <c r="B350" s="22" t="s">
        <v>42</v>
      </c>
      <c r="C350" s="22"/>
      <c r="D350" s="22"/>
      <c r="E350" s="22"/>
      <c r="F350" s="22"/>
      <c r="G350" s="22"/>
      <c r="H350" s="22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20"/>
      <c r="B351" s="21" t="s">
        <v>42</v>
      </c>
      <c r="C351" s="21"/>
      <c r="D351" s="21"/>
      <c r="E351" s="21"/>
      <c r="F351" s="21"/>
      <c r="G351" s="21"/>
      <c r="H351" s="21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20"/>
      <c r="B352" s="22" t="s">
        <v>42</v>
      </c>
      <c r="C352" s="22"/>
      <c r="D352" s="22"/>
      <c r="E352" s="22"/>
      <c r="F352" s="22"/>
      <c r="G352" s="22"/>
      <c r="H352" s="22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20"/>
      <c r="B353" s="21" t="s">
        <v>42</v>
      </c>
      <c r="C353" s="21"/>
      <c r="D353" s="21"/>
      <c r="E353" s="21"/>
      <c r="F353" s="21"/>
      <c r="G353" s="21"/>
      <c r="H353" s="21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20"/>
      <c r="B354" s="22" t="s">
        <v>42</v>
      </c>
      <c r="C354" s="22"/>
      <c r="D354" s="22"/>
      <c r="E354" s="22"/>
      <c r="F354" s="22"/>
      <c r="G354" s="22"/>
      <c r="H354" s="22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20"/>
      <c r="B355" s="21" t="s">
        <v>42</v>
      </c>
      <c r="C355" s="21"/>
      <c r="D355" s="21"/>
      <c r="E355" s="21"/>
      <c r="F355" s="21"/>
      <c r="G355" s="21"/>
      <c r="H355" s="21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20"/>
      <c r="B356" s="22" t="s">
        <v>42</v>
      </c>
      <c r="C356" s="22"/>
      <c r="D356" s="22"/>
      <c r="E356" s="22"/>
      <c r="F356" s="22"/>
      <c r="G356" s="22"/>
      <c r="H356" s="22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20"/>
      <c r="B357" s="21" t="s">
        <v>42</v>
      </c>
      <c r="C357" s="21"/>
      <c r="D357" s="21"/>
      <c r="E357" s="21"/>
      <c r="F357" s="21"/>
      <c r="G357" s="21"/>
      <c r="H357" s="21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20"/>
      <c r="B358" s="22" t="s">
        <v>42</v>
      </c>
      <c r="C358" s="22"/>
      <c r="D358" s="22"/>
      <c r="E358" s="22"/>
      <c r="F358" s="22"/>
      <c r="G358" s="22"/>
      <c r="H358" s="22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20"/>
      <c r="B359" s="21" t="s">
        <v>42</v>
      </c>
      <c r="C359" s="21"/>
      <c r="D359" s="21"/>
      <c r="E359" s="21"/>
      <c r="F359" s="21"/>
      <c r="G359" s="21"/>
      <c r="H359" s="21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20"/>
      <c r="B360" s="22" t="s">
        <v>42</v>
      </c>
      <c r="C360" s="22"/>
      <c r="D360" s="22"/>
      <c r="E360" s="22"/>
      <c r="F360" s="22"/>
      <c r="G360" s="22"/>
      <c r="H360" s="22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20"/>
      <c r="B361" s="21" t="s">
        <v>42</v>
      </c>
      <c r="C361" s="21"/>
      <c r="D361" s="21"/>
      <c r="E361" s="21"/>
      <c r="F361" s="21"/>
      <c r="G361" s="21"/>
      <c r="H361" s="21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20"/>
      <c r="B362" s="22" t="s">
        <v>42</v>
      </c>
      <c r="C362" s="22"/>
      <c r="D362" s="22"/>
      <c r="E362" s="22"/>
      <c r="F362" s="22"/>
      <c r="G362" s="22"/>
      <c r="H362" s="22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20"/>
      <c r="B363" s="21" t="s">
        <v>42</v>
      </c>
      <c r="C363" s="21"/>
      <c r="D363" s="21"/>
      <c r="E363" s="21"/>
      <c r="F363" s="21"/>
      <c r="G363" s="21"/>
      <c r="H363" s="21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20"/>
      <c r="B364" s="22" t="s">
        <v>42</v>
      </c>
      <c r="C364" s="22"/>
      <c r="D364" s="22"/>
      <c r="E364" s="22"/>
      <c r="F364" s="22"/>
      <c r="G364" s="22"/>
      <c r="H364" s="22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20"/>
      <c r="B365" s="21" t="s">
        <v>42</v>
      </c>
      <c r="C365" s="21"/>
      <c r="D365" s="21"/>
      <c r="E365" s="21"/>
      <c r="F365" s="21"/>
      <c r="G365" s="21"/>
      <c r="H365" s="21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20"/>
      <c r="B366" s="22" t="s">
        <v>42</v>
      </c>
      <c r="C366" s="22"/>
      <c r="D366" s="22"/>
      <c r="E366" s="22"/>
      <c r="F366" s="22"/>
      <c r="G366" s="22"/>
      <c r="H366" s="22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20"/>
      <c r="B367" s="21" t="s">
        <v>42</v>
      </c>
      <c r="C367" s="21"/>
      <c r="D367" s="21"/>
      <c r="E367" s="21"/>
      <c r="F367" s="21"/>
      <c r="G367" s="21"/>
      <c r="H367" s="21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20"/>
      <c r="B368" s="22" t="s">
        <v>42</v>
      </c>
      <c r="C368" s="22"/>
      <c r="D368" s="22"/>
      <c r="E368" s="22"/>
      <c r="F368" s="22"/>
      <c r="G368" s="22"/>
      <c r="H368" s="22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20"/>
      <c r="B369" s="21" t="s">
        <v>42</v>
      </c>
      <c r="C369" s="21"/>
      <c r="D369" s="21"/>
      <c r="E369" s="21"/>
      <c r="F369" s="21"/>
      <c r="G369" s="21"/>
      <c r="H369" s="21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20"/>
      <c r="B370" s="22" t="s">
        <v>42</v>
      </c>
      <c r="C370" s="22"/>
      <c r="D370" s="22"/>
      <c r="E370" s="22"/>
      <c r="F370" s="22"/>
      <c r="G370" s="22"/>
      <c r="H370" s="22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20"/>
      <c r="B371" s="21" t="s">
        <v>42</v>
      </c>
      <c r="C371" s="21"/>
      <c r="D371" s="21"/>
      <c r="E371" s="21"/>
      <c r="F371" s="21"/>
      <c r="G371" s="21"/>
      <c r="H371" s="21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20"/>
      <c r="B372" s="22" t="s">
        <v>42</v>
      </c>
      <c r="C372" s="22"/>
      <c r="D372" s="22"/>
      <c r="E372" s="22"/>
      <c r="F372" s="22"/>
      <c r="G372" s="22"/>
      <c r="H372" s="22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20"/>
      <c r="B373" s="21" t="s">
        <v>42</v>
      </c>
      <c r="C373" s="21"/>
      <c r="D373" s="21"/>
      <c r="E373" s="21"/>
      <c r="F373" s="21"/>
      <c r="G373" s="21"/>
      <c r="H373" s="21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20"/>
      <c r="B374" s="22" t="s">
        <v>42</v>
      </c>
      <c r="C374" s="22"/>
      <c r="D374" s="22"/>
      <c r="E374" s="22"/>
      <c r="F374" s="22"/>
      <c r="G374" s="22"/>
      <c r="H374" s="22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20"/>
      <c r="B375" s="21" t="s">
        <v>42</v>
      </c>
      <c r="C375" s="21"/>
      <c r="D375" s="21"/>
      <c r="E375" s="21"/>
      <c r="F375" s="21"/>
      <c r="G375" s="21"/>
      <c r="H375" s="21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20"/>
      <c r="B376" s="22" t="s">
        <v>42</v>
      </c>
      <c r="C376" s="22"/>
      <c r="D376" s="22"/>
      <c r="E376" s="22"/>
      <c r="F376" s="22"/>
      <c r="G376" s="22"/>
      <c r="H376" s="22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20"/>
      <c r="B377" s="21" t="s">
        <v>42</v>
      </c>
      <c r="C377" s="21"/>
      <c r="D377" s="21"/>
      <c r="E377" s="21"/>
      <c r="F377" s="21"/>
      <c r="G377" s="21"/>
      <c r="H377" s="21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20"/>
      <c r="B378" s="22" t="s">
        <v>42</v>
      </c>
      <c r="C378" s="22"/>
      <c r="D378" s="22"/>
      <c r="E378" s="22"/>
      <c r="F378" s="22"/>
      <c r="G378" s="22"/>
      <c r="H378" s="22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20"/>
      <c r="B379" s="21" t="s">
        <v>42</v>
      </c>
      <c r="C379" s="21"/>
      <c r="D379" s="21"/>
      <c r="E379" s="21"/>
      <c r="F379" s="21"/>
      <c r="G379" s="21"/>
      <c r="H379" s="21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20"/>
      <c r="B380" s="22" t="s">
        <v>42</v>
      </c>
      <c r="C380" s="22"/>
      <c r="D380" s="22"/>
      <c r="E380" s="22"/>
      <c r="F380" s="22"/>
      <c r="G380" s="22"/>
      <c r="H380" s="22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20"/>
      <c r="B381" s="21" t="s">
        <v>42</v>
      </c>
      <c r="C381" s="21"/>
      <c r="D381" s="21"/>
      <c r="E381" s="21"/>
      <c r="F381" s="21"/>
      <c r="G381" s="21"/>
      <c r="H381" s="21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20"/>
      <c r="B382" s="22" t="s">
        <v>42</v>
      </c>
      <c r="C382" s="22"/>
      <c r="D382" s="22"/>
      <c r="E382" s="22"/>
      <c r="F382" s="22"/>
      <c r="G382" s="22"/>
      <c r="H382" s="22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20"/>
      <c r="B383" s="21" t="s">
        <v>42</v>
      </c>
      <c r="C383" s="21"/>
      <c r="D383" s="21"/>
      <c r="E383" s="21"/>
      <c r="F383" s="21"/>
      <c r="G383" s="21"/>
      <c r="H383" s="21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20"/>
      <c r="B384" s="22" t="s">
        <v>42</v>
      </c>
      <c r="C384" s="22"/>
      <c r="D384" s="22"/>
      <c r="E384" s="22"/>
      <c r="F384" s="22"/>
      <c r="G384" s="22"/>
      <c r="H384" s="22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20"/>
      <c r="B385" s="21" t="s">
        <v>42</v>
      </c>
      <c r="C385" s="21"/>
      <c r="D385" s="21"/>
      <c r="E385" s="21"/>
      <c r="F385" s="21"/>
      <c r="G385" s="21"/>
      <c r="H385" s="21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20"/>
      <c r="B386" s="22" t="s">
        <v>42</v>
      </c>
      <c r="C386" s="22"/>
      <c r="D386" s="22"/>
      <c r="E386" s="22"/>
      <c r="F386" s="22"/>
      <c r="G386" s="22"/>
      <c r="H386" s="22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20"/>
      <c r="B387" s="21" t="s">
        <v>42</v>
      </c>
      <c r="C387" s="21"/>
      <c r="D387" s="21"/>
      <c r="E387" s="21"/>
      <c r="F387" s="21"/>
      <c r="G387" s="21"/>
      <c r="H387" s="21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20"/>
      <c r="B388" s="22" t="s">
        <v>42</v>
      </c>
      <c r="C388" s="22"/>
      <c r="D388" s="22"/>
      <c r="E388" s="22"/>
      <c r="F388" s="22"/>
      <c r="G388" s="22"/>
      <c r="H388" s="22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20"/>
      <c r="B389" s="21" t="s">
        <v>42</v>
      </c>
      <c r="C389" s="21"/>
      <c r="D389" s="21"/>
      <c r="E389" s="21"/>
      <c r="F389" s="21"/>
      <c r="G389" s="21"/>
      <c r="H389" s="21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20"/>
      <c r="B390" s="22" t="s">
        <v>42</v>
      </c>
      <c r="C390" s="22"/>
      <c r="D390" s="22"/>
      <c r="E390" s="22"/>
      <c r="F390" s="22"/>
      <c r="G390" s="22"/>
      <c r="H390" s="22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20"/>
      <c r="B391" s="21" t="s">
        <v>42</v>
      </c>
      <c r="C391" s="21"/>
      <c r="D391" s="21"/>
      <c r="E391" s="21"/>
      <c r="F391" s="21"/>
      <c r="G391" s="21"/>
      <c r="H391" s="21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20"/>
      <c r="B392" s="22" t="s">
        <v>42</v>
      </c>
      <c r="C392" s="22"/>
      <c r="D392" s="22"/>
      <c r="E392" s="22"/>
      <c r="F392" s="22"/>
      <c r="G392" s="22"/>
      <c r="H392" s="22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20"/>
      <c r="B393" s="21" t="s">
        <v>42</v>
      </c>
      <c r="C393" s="21"/>
      <c r="D393" s="21"/>
      <c r="E393" s="21"/>
      <c r="F393" s="21"/>
      <c r="G393" s="21"/>
      <c r="H393" s="21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20"/>
      <c r="B394" s="22" t="s">
        <v>42</v>
      </c>
      <c r="C394" s="22"/>
      <c r="D394" s="22"/>
      <c r="E394" s="22"/>
      <c r="F394" s="22"/>
      <c r="G394" s="22"/>
      <c r="H394" s="22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20"/>
      <c r="B395" s="21" t="s">
        <v>42</v>
      </c>
      <c r="C395" s="21"/>
      <c r="D395" s="21"/>
      <c r="E395" s="21"/>
      <c r="F395" s="21"/>
      <c r="G395" s="21"/>
      <c r="H395" s="21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20"/>
      <c r="B396" s="22" t="s">
        <v>42</v>
      </c>
      <c r="C396" s="22"/>
      <c r="D396" s="22"/>
      <c r="E396" s="22"/>
      <c r="F396" s="22"/>
      <c r="G396" s="22"/>
      <c r="H396" s="22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20"/>
      <c r="B397" s="21" t="s">
        <v>42</v>
      </c>
      <c r="C397" s="21"/>
      <c r="D397" s="21"/>
      <c r="E397" s="21"/>
      <c r="F397" s="21"/>
      <c r="G397" s="21"/>
      <c r="H397" s="21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20"/>
      <c r="B398" s="22" t="s">
        <v>42</v>
      </c>
      <c r="C398" s="22"/>
      <c r="D398" s="22"/>
      <c r="E398" s="22"/>
      <c r="F398" s="22"/>
      <c r="G398" s="22"/>
      <c r="H398" s="22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20"/>
      <c r="B399" s="21" t="s">
        <v>42</v>
      </c>
      <c r="C399" s="21"/>
      <c r="D399" s="21"/>
      <c r="E399" s="21"/>
      <c r="F399" s="21"/>
      <c r="G399" s="21"/>
      <c r="H399" s="21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20"/>
      <c r="B400" s="22" t="s">
        <v>42</v>
      </c>
      <c r="C400" s="22"/>
      <c r="D400" s="22"/>
      <c r="E400" s="22"/>
      <c r="F400" s="22"/>
      <c r="G400" s="22"/>
      <c r="H400" s="22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20"/>
      <c r="B401" s="21" t="s">
        <v>42</v>
      </c>
      <c r="C401" s="21"/>
      <c r="D401" s="21"/>
      <c r="E401" s="21"/>
      <c r="F401" s="21"/>
      <c r="G401" s="21"/>
      <c r="H401" s="21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20"/>
      <c r="B402" s="22" t="s">
        <v>42</v>
      </c>
      <c r="C402" s="22"/>
      <c r="D402" s="22"/>
      <c r="E402" s="22"/>
      <c r="F402" s="22"/>
      <c r="G402" s="22"/>
      <c r="H402" s="22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20"/>
      <c r="B403" s="21" t="s">
        <v>42</v>
      </c>
      <c r="C403" s="21"/>
      <c r="D403" s="21"/>
      <c r="E403" s="21"/>
      <c r="F403" s="21"/>
      <c r="G403" s="21"/>
      <c r="H403" s="21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20"/>
      <c r="B404" s="22" t="s">
        <v>42</v>
      </c>
      <c r="C404" s="22"/>
      <c r="D404" s="22"/>
      <c r="E404" s="22"/>
      <c r="F404" s="22"/>
      <c r="G404" s="22"/>
      <c r="H404" s="22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20"/>
      <c r="B405" s="21" t="s">
        <v>42</v>
      </c>
      <c r="C405" s="21"/>
      <c r="D405" s="21"/>
      <c r="E405" s="21"/>
      <c r="F405" s="21"/>
      <c r="G405" s="21"/>
      <c r="H405" s="21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20"/>
      <c r="B406" s="22" t="s">
        <v>42</v>
      </c>
      <c r="C406" s="22"/>
      <c r="D406" s="22"/>
      <c r="E406" s="22"/>
      <c r="F406" s="22"/>
      <c r="G406" s="22"/>
      <c r="H406" s="22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20"/>
      <c r="B407" s="21" t="s">
        <v>42</v>
      </c>
      <c r="C407" s="21"/>
      <c r="D407" s="21"/>
      <c r="E407" s="21"/>
      <c r="F407" s="21"/>
      <c r="G407" s="21"/>
      <c r="H407" s="21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20"/>
      <c r="B408" s="22" t="s">
        <v>42</v>
      </c>
      <c r="C408" s="22"/>
      <c r="D408" s="22"/>
      <c r="E408" s="22"/>
      <c r="F408" s="22"/>
      <c r="G408" s="22"/>
      <c r="H408" s="22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20"/>
      <c r="B409" s="21" t="s">
        <v>42</v>
      </c>
      <c r="C409" s="21"/>
      <c r="D409" s="21"/>
      <c r="E409" s="21"/>
      <c r="F409" s="21"/>
      <c r="G409" s="21"/>
      <c r="H409" s="21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20"/>
      <c r="B410" s="22" t="s">
        <v>42</v>
      </c>
      <c r="C410" s="22"/>
      <c r="D410" s="22"/>
      <c r="E410" s="22"/>
      <c r="F410" s="22"/>
      <c r="G410" s="22"/>
      <c r="H410" s="22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20"/>
      <c r="B411" s="21" t="s">
        <v>42</v>
      </c>
      <c r="C411" s="21"/>
      <c r="D411" s="21"/>
      <c r="E411" s="21"/>
      <c r="F411" s="21"/>
      <c r="G411" s="21"/>
      <c r="H411" s="21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20"/>
      <c r="B412" s="22" t="s">
        <v>42</v>
      </c>
      <c r="C412" s="22"/>
      <c r="D412" s="22"/>
      <c r="E412" s="22"/>
      <c r="F412" s="22"/>
      <c r="G412" s="22"/>
      <c r="H412" s="22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20"/>
      <c r="B413" s="21" t="s">
        <v>42</v>
      </c>
      <c r="C413" s="21"/>
      <c r="D413" s="21"/>
      <c r="E413" s="21"/>
      <c r="F413" s="21"/>
      <c r="G413" s="21"/>
      <c r="H413" s="21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20"/>
      <c r="B414" s="22" t="s">
        <v>42</v>
      </c>
      <c r="C414" s="22"/>
      <c r="D414" s="22"/>
      <c r="E414" s="22"/>
      <c r="F414" s="22"/>
      <c r="G414" s="22"/>
      <c r="H414" s="22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20"/>
      <c r="B415" s="21" t="s">
        <v>42</v>
      </c>
      <c r="C415" s="21"/>
      <c r="D415" s="21"/>
      <c r="E415" s="21"/>
      <c r="F415" s="21"/>
      <c r="G415" s="21"/>
      <c r="H415" s="21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20"/>
      <c r="B416" s="22" t="s">
        <v>42</v>
      </c>
      <c r="C416" s="22"/>
      <c r="D416" s="22"/>
      <c r="E416" s="22"/>
      <c r="F416" s="22"/>
      <c r="G416" s="22"/>
      <c r="H416" s="22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20"/>
      <c r="B417" s="21" t="s">
        <v>42</v>
      </c>
      <c r="C417" s="21"/>
      <c r="D417" s="21"/>
      <c r="E417" s="21"/>
      <c r="F417" s="21"/>
      <c r="G417" s="21"/>
      <c r="H417" s="21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20"/>
      <c r="B418" s="22" t="s">
        <v>42</v>
      </c>
      <c r="C418" s="22"/>
      <c r="D418" s="22"/>
      <c r="E418" s="22"/>
      <c r="F418" s="22"/>
      <c r="G418" s="22"/>
      <c r="H418" s="22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20"/>
      <c r="B419" s="21" t="s">
        <v>42</v>
      </c>
      <c r="C419" s="21"/>
      <c r="D419" s="21"/>
      <c r="E419" s="21"/>
      <c r="F419" s="21"/>
      <c r="G419" s="21"/>
      <c r="H419" s="21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20"/>
      <c r="B420" s="22" t="s">
        <v>42</v>
      </c>
      <c r="C420" s="22"/>
      <c r="D420" s="22"/>
      <c r="E420" s="22"/>
      <c r="F420" s="22"/>
      <c r="G420" s="22"/>
      <c r="H420" s="22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20"/>
      <c r="B421" s="21" t="s">
        <v>42</v>
      </c>
      <c r="C421" s="21"/>
      <c r="D421" s="21"/>
      <c r="E421" s="21"/>
      <c r="F421" s="21"/>
      <c r="G421" s="21"/>
      <c r="H421" s="21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20"/>
      <c r="B422" s="22" t="s">
        <v>42</v>
      </c>
      <c r="C422" s="22"/>
      <c r="D422" s="22"/>
      <c r="E422" s="22"/>
      <c r="F422" s="22"/>
      <c r="G422" s="22"/>
      <c r="H422" s="22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20"/>
      <c r="B423" s="21" t="s">
        <v>42</v>
      </c>
      <c r="C423" s="21"/>
      <c r="D423" s="21"/>
      <c r="E423" s="21"/>
      <c r="F423" s="21"/>
      <c r="G423" s="21"/>
      <c r="H423" s="21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20"/>
      <c r="B424" s="22" t="s">
        <v>42</v>
      </c>
      <c r="C424" s="22"/>
      <c r="D424" s="22"/>
      <c r="E424" s="22"/>
      <c r="F424" s="22"/>
      <c r="G424" s="22"/>
      <c r="H424" s="22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20"/>
      <c r="B425" s="21" t="s">
        <v>42</v>
      </c>
      <c r="C425" s="21"/>
      <c r="D425" s="21"/>
      <c r="E425" s="21"/>
      <c r="F425" s="21"/>
      <c r="G425" s="21"/>
      <c r="H425" s="21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20"/>
      <c r="B426" s="22" t="s">
        <v>42</v>
      </c>
      <c r="C426" s="22"/>
      <c r="D426" s="22"/>
      <c r="E426" s="22"/>
      <c r="F426" s="22"/>
      <c r="G426" s="22"/>
      <c r="H426" s="22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20"/>
      <c r="B427" s="21" t="s">
        <v>42</v>
      </c>
      <c r="C427" s="21"/>
      <c r="D427" s="21"/>
      <c r="E427" s="21"/>
      <c r="F427" s="21"/>
      <c r="G427" s="21"/>
      <c r="H427" s="21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20"/>
      <c r="B428" s="22" t="s">
        <v>42</v>
      </c>
      <c r="C428" s="22"/>
      <c r="D428" s="22"/>
      <c r="E428" s="22"/>
      <c r="F428" s="22"/>
      <c r="G428" s="22"/>
      <c r="H428" s="22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20"/>
      <c r="B429" s="21" t="s">
        <v>42</v>
      </c>
      <c r="C429" s="21"/>
      <c r="D429" s="21"/>
      <c r="E429" s="21"/>
      <c r="F429" s="21"/>
      <c r="G429" s="21"/>
      <c r="H429" s="21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20"/>
      <c r="B430" s="22" t="s">
        <v>42</v>
      </c>
      <c r="C430" s="22"/>
      <c r="D430" s="22"/>
      <c r="E430" s="22"/>
      <c r="F430" s="22"/>
      <c r="G430" s="22"/>
      <c r="H430" s="22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20"/>
      <c r="B431" s="21" t="s">
        <v>42</v>
      </c>
      <c r="C431" s="21"/>
      <c r="D431" s="21"/>
      <c r="E431" s="21"/>
      <c r="F431" s="21"/>
      <c r="G431" s="21"/>
      <c r="H431" s="21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20"/>
      <c r="B432" s="22" t="s">
        <v>42</v>
      </c>
      <c r="C432" s="22"/>
      <c r="D432" s="22"/>
      <c r="E432" s="22"/>
      <c r="F432" s="22"/>
      <c r="G432" s="22"/>
      <c r="H432" s="22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20"/>
      <c r="B433" s="21" t="s">
        <v>42</v>
      </c>
      <c r="C433" s="21"/>
      <c r="D433" s="21"/>
      <c r="E433" s="21"/>
      <c r="F433" s="21"/>
      <c r="G433" s="21"/>
      <c r="H433" s="21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20"/>
      <c r="B434" s="22" t="s">
        <v>42</v>
      </c>
      <c r="C434" s="22"/>
      <c r="D434" s="22"/>
      <c r="E434" s="22"/>
      <c r="F434" s="22"/>
      <c r="G434" s="22"/>
      <c r="H434" s="22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20"/>
      <c r="B435" s="21" t="s">
        <v>42</v>
      </c>
      <c r="C435" s="21"/>
      <c r="D435" s="21"/>
      <c r="E435" s="21"/>
      <c r="F435" s="21"/>
      <c r="G435" s="21"/>
      <c r="H435" s="21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20"/>
      <c r="B436" s="22" t="s">
        <v>42</v>
      </c>
      <c r="C436" s="22"/>
      <c r="D436" s="22"/>
      <c r="E436" s="22"/>
      <c r="F436" s="22"/>
      <c r="G436" s="22"/>
      <c r="H436" s="22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20"/>
      <c r="B437" s="21" t="s">
        <v>42</v>
      </c>
      <c r="C437" s="21"/>
      <c r="D437" s="21"/>
      <c r="E437" s="21"/>
      <c r="F437" s="21"/>
      <c r="G437" s="21"/>
      <c r="H437" s="21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20"/>
      <c r="B438" s="22" t="s">
        <v>42</v>
      </c>
      <c r="C438" s="22"/>
      <c r="D438" s="22"/>
      <c r="E438" s="22"/>
      <c r="F438" s="22"/>
      <c r="G438" s="22"/>
      <c r="H438" s="22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20"/>
      <c r="B439" s="21" t="s">
        <v>42</v>
      </c>
      <c r="C439" s="21"/>
      <c r="D439" s="21"/>
      <c r="E439" s="21"/>
      <c r="F439" s="21"/>
      <c r="G439" s="21"/>
      <c r="H439" s="21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20"/>
      <c r="B440" s="22" t="s">
        <v>42</v>
      </c>
      <c r="C440" s="22"/>
      <c r="D440" s="22"/>
      <c r="E440" s="22"/>
      <c r="F440" s="22"/>
      <c r="G440" s="22"/>
      <c r="H440" s="22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20"/>
      <c r="B441" s="21" t="s">
        <v>42</v>
      </c>
      <c r="C441" s="21"/>
      <c r="D441" s="21"/>
      <c r="E441" s="21"/>
      <c r="F441" s="21"/>
      <c r="G441" s="21"/>
      <c r="H441" s="21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20"/>
      <c r="B442" s="22" t="s">
        <v>42</v>
      </c>
      <c r="C442" s="22"/>
      <c r="D442" s="22"/>
      <c r="E442" s="22"/>
      <c r="F442" s="22"/>
      <c r="G442" s="22"/>
      <c r="H442" s="22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20"/>
      <c r="B443" s="21" t="s">
        <v>42</v>
      </c>
      <c r="C443" s="21"/>
      <c r="D443" s="21"/>
      <c r="E443" s="21"/>
      <c r="F443" s="21"/>
      <c r="G443" s="21"/>
      <c r="H443" s="21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20"/>
      <c r="B444" s="22" t="s">
        <v>42</v>
      </c>
      <c r="C444" s="22"/>
      <c r="D444" s="22"/>
      <c r="E444" s="22"/>
      <c r="F444" s="22"/>
      <c r="G444" s="22"/>
      <c r="H444" s="22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20"/>
      <c r="B445" s="21" t="s">
        <v>42</v>
      </c>
      <c r="C445" s="21"/>
      <c r="D445" s="21"/>
      <c r="E445" s="21"/>
      <c r="F445" s="21"/>
      <c r="G445" s="21"/>
      <c r="H445" s="21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20"/>
      <c r="B446" s="22" t="s">
        <v>42</v>
      </c>
      <c r="C446" s="22"/>
      <c r="D446" s="22"/>
      <c r="E446" s="22"/>
      <c r="F446" s="22"/>
      <c r="G446" s="22"/>
      <c r="H446" s="22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20"/>
      <c r="B447" s="21" t="s">
        <v>42</v>
      </c>
      <c r="C447" s="21"/>
      <c r="D447" s="21"/>
      <c r="E447" s="21"/>
      <c r="F447" s="21"/>
      <c r="G447" s="21"/>
      <c r="H447" s="21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20"/>
      <c r="B448" s="22" t="s">
        <v>42</v>
      </c>
      <c r="C448" s="22"/>
      <c r="D448" s="22"/>
      <c r="E448" s="22"/>
      <c r="F448" s="22"/>
      <c r="G448" s="22"/>
      <c r="H448" s="22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20"/>
      <c r="B449" s="21" t="s">
        <v>42</v>
      </c>
      <c r="C449" s="21"/>
      <c r="D449" s="21"/>
      <c r="E449" s="21"/>
      <c r="F449" s="21"/>
      <c r="G449" s="21"/>
      <c r="H449" s="21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20"/>
      <c r="B450" s="22" t="s">
        <v>42</v>
      </c>
      <c r="C450" s="22"/>
      <c r="D450" s="22"/>
      <c r="E450" s="22"/>
      <c r="F450" s="22"/>
      <c r="G450" s="22"/>
      <c r="H450" s="22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20"/>
      <c r="B451" s="21" t="s">
        <v>42</v>
      </c>
      <c r="C451" s="21"/>
      <c r="D451" s="21"/>
      <c r="E451" s="21"/>
      <c r="F451" s="21"/>
      <c r="G451" s="21"/>
      <c r="H451" s="21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20"/>
      <c r="B452" s="22" t="s">
        <v>42</v>
      </c>
      <c r="C452" s="22"/>
      <c r="D452" s="22"/>
      <c r="E452" s="22"/>
      <c r="F452" s="22"/>
      <c r="G452" s="22"/>
      <c r="H452" s="22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20"/>
      <c r="B453" s="21" t="s">
        <v>42</v>
      </c>
      <c r="C453" s="21"/>
      <c r="D453" s="21"/>
      <c r="E453" s="21"/>
      <c r="F453" s="21"/>
      <c r="G453" s="21"/>
      <c r="H453" s="21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20"/>
      <c r="B454" s="22" t="s">
        <v>42</v>
      </c>
      <c r="C454" s="22"/>
      <c r="D454" s="22"/>
      <c r="E454" s="22"/>
      <c r="F454" s="22"/>
      <c r="G454" s="22"/>
      <c r="H454" s="22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20"/>
      <c r="B455" s="21" t="s">
        <v>42</v>
      </c>
      <c r="C455" s="21"/>
      <c r="D455" s="21"/>
      <c r="E455" s="21"/>
      <c r="F455" s="21"/>
      <c r="G455" s="21"/>
      <c r="H455" s="21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20"/>
      <c r="B456" s="22" t="s">
        <v>42</v>
      </c>
      <c r="C456" s="22"/>
      <c r="D456" s="22"/>
      <c r="E456" s="22"/>
      <c r="F456" s="22"/>
      <c r="G456" s="22"/>
      <c r="H456" s="22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20"/>
      <c r="B457" s="21" t="s">
        <v>42</v>
      </c>
      <c r="C457" s="21"/>
      <c r="D457" s="21"/>
      <c r="E457" s="21"/>
      <c r="F457" s="21"/>
      <c r="G457" s="21"/>
      <c r="H457" s="21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20"/>
      <c r="B458" s="22" t="s">
        <v>42</v>
      </c>
      <c r="C458" s="22"/>
      <c r="D458" s="22"/>
      <c r="E458" s="22"/>
      <c r="F458" s="22"/>
      <c r="G458" s="22"/>
      <c r="H458" s="22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20"/>
      <c r="B459" s="21" t="s">
        <v>42</v>
      </c>
      <c r="C459" s="21"/>
      <c r="D459" s="21"/>
      <c r="E459" s="21"/>
      <c r="F459" s="21"/>
      <c r="G459" s="21"/>
      <c r="H459" s="21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20"/>
      <c r="B460" s="22" t="s">
        <v>42</v>
      </c>
      <c r="C460" s="22"/>
      <c r="D460" s="22"/>
      <c r="E460" s="22"/>
      <c r="F460" s="22"/>
      <c r="G460" s="22"/>
      <c r="H460" s="22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20"/>
      <c r="B461" s="21" t="s">
        <v>42</v>
      </c>
      <c r="C461" s="21"/>
      <c r="D461" s="21"/>
      <c r="E461" s="21"/>
      <c r="F461" s="21"/>
      <c r="G461" s="21"/>
      <c r="H461" s="21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20"/>
      <c r="B462" s="22" t="s">
        <v>42</v>
      </c>
      <c r="C462" s="22"/>
      <c r="D462" s="22"/>
      <c r="E462" s="22"/>
      <c r="F462" s="22"/>
      <c r="G462" s="22"/>
      <c r="H462" s="22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20"/>
      <c r="B463" s="21" t="s">
        <v>42</v>
      </c>
      <c r="C463" s="21"/>
      <c r="D463" s="21"/>
      <c r="E463" s="21"/>
      <c r="F463" s="21"/>
      <c r="G463" s="21"/>
      <c r="H463" s="21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20"/>
      <c r="B464" s="22" t="s">
        <v>42</v>
      </c>
      <c r="C464" s="22"/>
      <c r="D464" s="22"/>
      <c r="E464" s="22"/>
      <c r="F464" s="22"/>
      <c r="G464" s="22"/>
      <c r="H464" s="22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20"/>
      <c r="B465" s="21" t="s">
        <v>42</v>
      </c>
      <c r="C465" s="21"/>
      <c r="D465" s="21"/>
      <c r="E465" s="21"/>
      <c r="F465" s="21"/>
      <c r="G465" s="21"/>
      <c r="H465" s="21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20"/>
      <c r="B466" s="22" t="s">
        <v>42</v>
      </c>
      <c r="C466" s="22"/>
      <c r="D466" s="22"/>
      <c r="E466" s="22"/>
      <c r="F466" s="22"/>
      <c r="G466" s="22"/>
      <c r="H466" s="22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20"/>
      <c r="B467" s="21" t="s">
        <v>42</v>
      </c>
      <c r="C467" s="21"/>
      <c r="D467" s="21"/>
      <c r="E467" s="21"/>
      <c r="F467" s="21"/>
      <c r="G467" s="21"/>
      <c r="H467" s="21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20"/>
      <c r="B468" s="22" t="s">
        <v>42</v>
      </c>
      <c r="C468" s="22"/>
      <c r="D468" s="22"/>
      <c r="E468" s="22"/>
      <c r="F468" s="22"/>
      <c r="G468" s="22"/>
      <c r="H468" s="22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20"/>
      <c r="B469" s="21" t="s">
        <v>42</v>
      </c>
      <c r="C469" s="21"/>
      <c r="D469" s="21"/>
      <c r="E469" s="21"/>
      <c r="F469" s="21"/>
      <c r="G469" s="21"/>
      <c r="H469" s="21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20"/>
      <c r="B470" s="22" t="s">
        <v>42</v>
      </c>
      <c r="C470" s="22"/>
      <c r="D470" s="22"/>
      <c r="E470" s="22"/>
      <c r="F470" s="22"/>
      <c r="G470" s="22"/>
      <c r="H470" s="22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20"/>
      <c r="B471" s="21" t="s">
        <v>42</v>
      </c>
      <c r="C471" s="21"/>
      <c r="D471" s="21"/>
      <c r="E471" s="21"/>
      <c r="F471" s="21"/>
      <c r="G471" s="21"/>
      <c r="H471" s="21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20"/>
      <c r="B472" s="22" t="s">
        <v>42</v>
      </c>
      <c r="C472" s="22"/>
      <c r="D472" s="22"/>
      <c r="E472" s="22"/>
      <c r="F472" s="22"/>
      <c r="G472" s="22"/>
      <c r="H472" s="22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20"/>
      <c r="B473" s="21" t="s">
        <v>42</v>
      </c>
      <c r="C473" s="21"/>
      <c r="D473" s="21"/>
      <c r="E473" s="21"/>
      <c r="F473" s="21"/>
      <c r="G473" s="21"/>
      <c r="H473" s="21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20"/>
      <c r="B474" s="22" t="s">
        <v>42</v>
      </c>
      <c r="C474" s="22"/>
      <c r="D474" s="22"/>
      <c r="E474" s="22"/>
      <c r="F474" s="22"/>
      <c r="G474" s="22"/>
      <c r="H474" s="22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20"/>
      <c r="B475" s="21" t="s">
        <v>42</v>
      </c>
      <c r="C475" s="21"/>
      <c r="D475" s="21"/>
      <c r="E475" s="21"/>
      <c r="F475" s="21"/>
      <c r="G475" s="21"/>
      <c r="H475" s="21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20"/>
      <c r="B476" s="22" t="s">
        <v>42</v>
      </c>
      <c r="C476" s="22"/>
      <c r="D476" s="22"/>
      <c r="E476" s="22"/>
      <c r="F476" s="22"/>
      <c r="G476" s="22"/>
      <c r="H476" s="22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20"/>
      <c r="B477" s="21" t="s">
        <v>42</v>
      </c>
      <c r="C477" s="21"/>
      <c r="D477" s="21"/>
      <c r="E477" s="21"/>
      <c r="F477" s="21"/>
      <c r="G477" s="21"/>
      <c r="H477" s="21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20"/>
      <c r="B478" s="22" t="s">
        <v>42</v>
      </c>
      <c r="C478" s="22"/>
      <c r="D478" s="22"/>
      <c r="E478" s="22"/>
      <c r="F478" s="22"/>
      <c r="G478" s="22"/>
      <c r="H478" s="22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20"/>
      <c r="B479" s="21" t="s">
        <v>42</v>
      </c>
      <c r="C479" s="21"/>
      <c r="D479" s="21"/>
      <c r="E479" s="21"/>
      <c r="F479" s="21"/>
      <c r="G479" s="21"/>
      <c r="H479" s="21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20"/>
      <c r="B480" s="22" t="s">
        <v>42</v>
      </c>
      <c r="C480" s="22"/>
      <c r="D480" s="22"/>
      <c r="E480" s="22"/>
      <c r="F480" s="22"/>
      <c r="G480" s="22"/>
      <c r="H480" s="22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20"/>
      <c r="B481" s="21" t="s">
        <v>42</v>
      </c>
      <c r="C481" s="21"/>
      <c r="D481" s="21"/>
      <c r="E481" s="21"/>
      <c r="F481" s="21"/>
      <c r="G481" s="21"/>
      <c r="H481" s="21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20"/>
      <c r="B482" s="22" t="s">
        <v>42</v>
      </c>
      <c r="C482" s="22"/>
      <c r="D482" s="22"/>
      <c r="E482" s="22"/>
      <c r="F482" s="22"/>
      <c r="G482" s="22"/>
      <c r="H482" s="22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20"/>
      <c r="B483" s="21" t="s">
        <v>42</v>
      </c>
      <c r="C483" s="21"/>
      <c r="D483" s="21"/>
      <c r="E483" s="21"/>
      <c r="F483" s="21"/>
      <c r="G483" s="21"/>
      <c r="H483" s="21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20"/>
      <c r="B484" s="22" t="s">
        <v>42</v>
      </c>
      <c r="C484" s="22"/>
      <c r="D484" s="22"/>
      <c r="E484" s="22"/>
      <c r="F484" s="22"/>
      <c r="G484" s="22"/>
      <c r="H484" s="22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20"/>
      <c r="B485" s="21" t="s">
        <v>42</v>
      </c>
      <c r="C485" s="21"/>
      <c r="D485" s="21"/>
      <c r="E485" s="21"/>
      <c r="F485" s="21"/>
      <c r="G485" s="21"/>
      <c r="H485" s="21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20"/>
      <c r="B486" s="22" t="s">
        <v>42</v>
      </c>
      <c r="C486" s="22"/>
      <c r="D486" s="22"/>
      <c r="E486" s="22"/>
      <c r="F486" s="22"/>
      <c r="G486" s="22"/>
      <c r="H486" s="22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20"/>
      <c r="B487" s="21" t="s">
        <v>42</v>
      </c>
      <c r="C487" s="21"/>
      <c r="D487" s="21"/>
      <c r="E487" s="21"/>
      <c r="F487" s="21"/>
      <c r="G487" s="21"/>
      <c r="H487" s="21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20"/>
      <c r="B488" s="22" t="s">
        <v>42</v>
      </c>
      <c r="C488" s="22"/>
      <c r="D488" s="22"/>
      <c r="E488" s="22"/>
      <c r="F488" s="22"/>
      <c r="G488" s="22"/>
      <c r="H488" s="22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20"/>
      <c r="B489" s="21" t="s">
        <v>42</v>
      </c>
      <c r="C489" s="21"/>
      <c r="D489" s="21"/>
      <c r="E489" s="21"/>
      <c r="F489" s="21"/>
      <c r="G489" s="21"/>
      <c r="H489" s="21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20"/>
      <c r="B490" s="22" t="s">
        <v>42</v>
      </c>
      <c r="C490" s="22"/>
      <c r="D490" s="22"/>
      <c r="E490" s="22"/>
      <c r="F490" s="22"/>
      <c r="G490" s="22"/>
      <c r="H490" s="22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20"/>
      <c r="B491" s="21" t="s">
        <v>42</v>
      </c>
      <c r="C491" s="21"/>
      <c r="D491" s="21"/>
      <c r="E491" s="21"/>
      <c r="F491" s="21"/>
      <c r="G491" s="21"/>
      <c r="H491" s="21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20"/>
      <c r="B492" s="22" t="s">
        <v>42</v>
      </c>
      <c r="C492" s="22"/>
      <c r="D492" s="22"/>
      <c r="E492" s="22"/>
      <c r="F492" s="22"/>
      <c r="G492" s="22"/>
      <c r="H492" s="22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20"/>
      <c r="B493" s="21" t="s">
        <v>42</v>
      </c>
      <c r="C493" s="21"/>
      <c r="D493" s="21"/>
      <c r="E493" s="21"/>
      <c r="F493" s="21"/>
      <c r="G493" s="21"/>
      <c r="H493" s="21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20"/>
      <c r="B494" s="22" t="s">
        <v>42</v>
      </c>
      <c r="C494" s="22"/>
      <c r="D494" s="22"/>
      <c r="E494" s="22"/>
      <c r="F494" s="22"/>
      <c r="G494" s="22"/>
      <c r="H494" s="22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20"/>
      <c r="B495" s="21" t="s">
        <v>42</v>
      </c>
      <c r="C495" s="21"/>
      <c r="D495" s="21"/>
      <c r="E495" s="21"/>
      <c r="F495" s="21"/>
      <c r="G495" s="21"/>
      <c r="H495" s="21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20"/>
      <c r="B496" s="22" t="s">
        <v>42</v>
      </c>
      <c r="C496" s="22"/>
      <c r="D496" s="22"/>
      <c r="E496" s="22"/>
      <c r="F496" s="22"/>
      <c r="G496" s="22"/>
      <c r="H496" s="22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20"/>
      <c r="B497" s="21" t="s">
        <v>42</v>
      </c>
      <c r="C497" s="21"/>
      <c r="D497" s="21"/>
      <c r="E497" s="21"/>
      <c r="F497" s="21"/>
      <c r="G497" s="21"/>
      <c r="H497" s="21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20"/>
      <c r="B498" s="22" t="s">
        <v>42</v>
      </c>
      <c r="C498" s="22"/>
      <c r="D498" s="22"/>
      <c r="E498" s="22"/>
      <c r="F498" s="22"/>
      <c r="G498" s="22"/>
      <c r="H498" s="22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20"/>
      <c r="B499" s="21" t="s">
        <v>42</v>
      </c>
      <c r="C499" s="21"/>
      <c r="D499" s="21"/>
      <c r="E499" s="21"/>
      <c r="F499" s="21"/>
      <c r="G499" s="21"/>
      <c r="H499" s="21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20"/>
      <c r="B500" s="22" t="s">
        <v>42</v>
      </c>
      <c r="C500" s="22"/>
      <c r="D500" s="22"/>
      <c r="E500" s="22"/>
      <c r="F500" s="22"/>
      <c r="G500" s="22"/>
      <c r="H500" s="22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20"/>
      <c r="B501" s="21" t="s">
        <v>42</v>
      </c>
      <c r="C501" s="21"/>
      <c r="D501" s="21"/>
      <c r="E501" s="21"/>
      <c r="F501" s="21"/>
      <c r="G501" s="21"/>
      <c r="H501" s="21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20"/>
      <c r="B502" s="22" t="s">
        <v>42</v>
      </c>
      <c r="C502" s="22"/>
      <c r="D502" s="22"/>
      <c r="E502" s="22"/>
      <c r="F502" s="22"/>
      <c r="G502" s="22"/>
      <c r="H502" s="22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20"/>
      <c r="B503" s="21" t="s">
        <v>42</v>
      </c>
      <c r="C503" s="21"/>
      <c r="D503" s="21"/>
      <c r="E503" s="21"/>
      <c r="F503" s="21"/>
      <c r="G503" s="21"/>
      <c r="H503" s="21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20"/>
      <c r="B504" s="22" t="s">
        <v>42</v>
      </c>
      <c r="C504" s="22"/>
      <c r="D504" s="22"/>
      <c r="E504" s="22"/>
      <c r="F504" s="22"/>
      <c r="G504" s="22"/>
      <c r="H504" s="22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20"/>
      <c r="B505" s="21" t="s">
        <v>42</v>
      </c>
      <c r="C505" s="21"/>
      <c r="D505" s="21"/>
      <c r="E505" s="21"/>
      <c r="F505" s="21"/>
      <c r="G505" s="21"/>
      <c r="H505" s="21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20"/>
      <c r="B506" s="22" t="s">
        <v>42</v>
      </c>
      <c r="C506" s="22"/>
      <c r="D506" s="22"/>
      <c r="E506" s="22"/>
      <c r="F506" s="22"/>
      <c r="G506" s="22"/>
      <c r="H506" s="22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20"/>
      <c r="B507" s="21" t="s">
        <v>42</v>
      </c>
      <c r="C507" s="21"/>
      <c r="D507" s="21"/>
      <c r="E507" s="21"/>
      <c r="F507" s="21"/>
      <c r="G507" s="21"/>
      <c r="H507" s="21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20"/>
      <c r="B508" s="22" t="s">
        <v>42</v>
      </c>
      <c r="C508" s="22"/>
      <c r="D508" s="22"/>
      <c r="E508" s="22"/>
      <c r="F508" s="22"/>
      <c r="G508" s="22"/>
      <c r="H508" s="22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20"/>
      <c r="B509" s="21" t="s">
        <v>42</v>
      </c>
      <c r="C509" s="21"/>
      <c r="D509" s="21"/>
      <c r="E509" s="21"/>
      <c r="F509" s="21"/>
      <c r="G509" s="21"/>
      <c r="H509" s="21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20"/>
      <c r="B510" s="22" t="s">
        <v>42</v>
      </c>
      <c r="C510" s="22"/>
      <c r="D510" s="22"/>
      <c r="E510" s="22"/>
      <c r="F510" s="22"/>
      <c r="G510" s="22"/>
      <c r="H510" s="22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20"/>
      <c r="B511" s="21" t="s">
        <v>42</v>
      </c>
      <c r="C511" s="21"/>
      <c r="D511" s="21"/>
      <c r="E511" s="21"/>
      <c r="F511" s="21"/>
      <c r="G511" s="21"/>
      <c r="H511" s="21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20"/>
      <c r="B512" s="22" t="s">
        <v>42</v>
      </c>
      <c r="C512" s="22"/>
      <c r="D512" s="22"/>
      <c r="E512" s="22"/>
      <c r="F512" s="22"/>
      <c r="G512" s="22"/>
      <c r="H512" s="22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20"/>
      <c r="B513" s="21" t="s">
        <v>42</v>
      </c>
      <c r="C513" s="21"/>
      <c r="D513" s="21"/>
      <c r="E513" s="21"/>
      <c r="F513" s="21"/>
      <c r="G513" s="21"/>
      <c r="H513" s="21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20"/>
      <c r="B514" s="22" t="s">
        <v>42</v>
      </c>
      <c r="C514" s="22"/>
      <c r="D514" s="22"/>
      <c r="E514" s="22"/>
      <c r="F514" s="22"/>
      <c r="G514" s="22"/>
      <c r="H514" s="22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20"/>
      <c r="B515" s="21" t="s">
        <v>42</v>
      </c>
      <c r="C515" s="21"/>
      <c r="D515" s="21"/>
      <c r="E515" s="21"/>
      <c r="F515" s="21"/>
      <c r="G515" s="21"/>
      <c r="H515" s="21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20"/>
      <c r="B516" s="22" t="s">
        <v>42</v>
      </c>
      <c r="C516" s="22"/>
      <c r="D516" s="22"/>
      <c r="E516" s="22"/>
      <c r="F516" s="22"/>
      <c r="G516" s="22"/>
      <c r="H516" s="22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20"/>
      <c r="B517" s="21" t="s">
        <v>42</v>
      </c>
      <c r="C517" s="21"/>
      <c r="D517" s="21"/>
      <c r="E517" s="21"/>
      <c r="F517" s="21"/>
      <c r="G517" s="21"/>
      <c r="H517" s="21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20"/>
      <c r="B518" s="22" t="s">
        <v>42</v>
      </c>
      <c r="C518" s="22"/>
      <c r="D518" s="22"/>
      <c r="E518" s="22"/>
      <c r="F518" s="22"/>
      <c r="G518" s="22"/>
      <c r="H518" s="22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20"/>
      <c r="B519" s="21" t="s">
        <v>42</v>
      </c>
      <c r="C519" s="21"/>
      <c r="D519" s="21"/>
      <c r="E519" s="21"/>
      <c r="F519" s="21"/>
      <c r="G519" s="21"/>
      <c r="H519" s="21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20"/>
      <c r="B520" s="22" t="s">
        <v>42</v>
      </c>
      <c r="C520" s="22"/>
      <c r="D520" s="22"/>
      <c r="E520" s="22"/>
      <c r="F520" s="22"/>
      <c r="G520" s="22"/>
      <c r="H520" s="22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20"/>
      <c r="B521" s="21" t="s">
        <v>42</v>
      </c>
      <c r="C521" s="21"/>
      <c r="D521" s="21"/>
      <c r="E521" s="21"/>
      <c r="F521" s="21"/>
      <c r="G521" s="21"/>
      <c r="H521" s="21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20"/>
      <c r="B522" s="22" t="s">
        <v>42</v>
      </c>
      <c r="C522" s="22"/>
      <c r="D522" s="22"/>
      <c r="E522" s="22"/>
      <c r="F522" s="22"/>
      <c r="G522" s="22"/>
      <c r="H522" s="22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20"/>
      <c r="B523" s="21" t="s">
        <v>42</v>
      </c>
      <c r="C523" s="21"/>
      <c r="D523" s="21"/>
      <c r="E523" s="21"/>
      <c r="F523" s="21"/>
      <c r="G523" s="21"/>
      <c r="H523" s="21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20"/>
      <c r="B524" s="22" t="s">
        <v>42</v>
      </c>
      <c r="C524" s="22"/>
      <c r="D524" s="22"/>
      <c r="E524" s="22"/>
      <c r="F524" s="22"/>
      <c r="G524" s="22"/>
      <c r="H524" s="22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20"/>
      <c r="B525" s="21" t="s">
        <v>42</v>
      </c>
      <c r="C525" s="21"/>
      <c r="D525" s="21"/>
      <c r="E525" s="21"/>
      <c r="F525" s="21"/>
      <c r="G525" s="21"/>
      <c r="H525" s="21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20"/>
      <c r="B526" s="22" t="s">
        <v>42</v>
      </c>
      <c r="C526" s="22"/>
      <c r="D526" s="22"/>
      <c r="E526" s="22"/>
      <c r="F526" s="22"/>
      <c r="G526" s="22"/>
      <c r="H526" s="22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20"/>
      <c r="B527" s="21" t="s">
        <v>42</v>
      </c>
      <c r="C527" s="21"/>
      <c r="D527" s="21"/>
      <c r="E527" s="21"/>
      <c r="F527" s="21"/>
      <c r="G527" s="21"/>
      <c r="H527" s="21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20"/>
      <c r="B528" s="22" t="s">
        <v>42</v>
      </c>
      <c r="C528" s="22"/>
      <c r="D528" s="22"/>
      <c r="E528" s="22"/>
      <c r="F528" s="22"/>
      <c r="G528" s="22"/>
      <c r="H528" s="22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20"/>
      <c r="B529" s="21" t="s">
        <v>42</v>
      </c>
      <c r="C529" s="21"/>
      <c r="D529" s="21"/>
      <c r="E529" s="21"/>
      <c r="F529" s="21"/>
      <c r="G529" s="21"/>
      <c r="H529" s="21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20"/>
      <c r="B530" s="22" t="s">
        <v>42</v>
      </c>
      <c r="C530" s="22"/>
      <c r="D530" s="22"/>
      <c r="E530" s="22"/>
      <c r="F530" s="22"/>
      <c r="G530" s="22"/>
      <c r="H530" s="22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20"/>
      <c r="B531" s="21" t="s">
        <v>42</v>
      </c>
      <c r="C531" s="21"/>
      <c r="D531" s="21"/>
      <c r="E531" s="21"/>
      <c r="F531" s="21"/>
      <c r="G531" s="21"/>
      <c r="H531" s="21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20"/>
      <c r="B532" s="22" t="s">
        <v>42</v>
      </c>
      <c r="C532" s="22"/>
      <c r="D532" s="22"/>
      <c r="E532" s="22"/>
      <c r="F532" s="22"/>
      <c r="G532" s="22"/>
      <c r="H532" s="22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20"/>
      <c r="B533" s="21" t="s">
        <v>42</v>
      </c>
      <c r="C533" s="21"/>
      <c r="D533" s="21"/>
      <c r="E533" s="21"/>
      <c r="F533" s="21"/>
      <c r="G533" s="21"/>
      <c r="H533" s="21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20"/>
      <c r="B534" s="22" t="s">
        <v>42</v>
      </c>
      <c r="C534" s="22"/>
      <c r="D534" s="22"/>
      <c r="E534" s="22"/>
      <c r="F534" s="22"/>
      <c r="G534" s="22"/>
      <c r="H534" s="22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20"/>
      <c r="B535" s="21" t="s">
        <v>42</v>
      </c>
      <c r="C535" s="21"/>
      <c r="D535" s="21"/>
      <c r="E535" s="21"/>
      <c r="F535" s="21"/>
      <c r="G535" s="21"/>
      <c r="H535" s="21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20"/>
      <c r="B536" s="22" t="s">
        <v>42</v>
      </c>
      <c r="C536" s="22"/>
      <c r="D536" s="22"/>
      <c r="E536" s="22"/>
      <c r="F536" s="22"/>
      <c r="G536" s="22"/>
      <c r="H536" s="22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20"/>
      <c r="B537" s="21" t="s">
        <v>42</v>
      </c>
      <c r="C537" s="21"/>
      <c r="D537" s="21"/>
      <c r="E537" s="21"/>
      <c r="F537" s="21"/>
      <c r="G537" s="21"/>
      <c r="H537" s="21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20"/>
      <c r="B538" s="22" t="s">
        <v>42</v>
      </c>
      <c r="C538" s="22"/>
      <c r="D538" s="22"/>
      <c r="E538" s="22"/>
      <c r="F538" s="22"/>
      <c r="G538" s="22"/>
      <c r="H538" s="22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20"/>
      <c r="B539" s="21" t="s">
        <v>42</v>
      </c>
      <c r="C539" s="21"/>
      <c r="D539" s="21"/>
      <c r="E539" s="21"/>
      <c r="F539" s="21"/>
      <c r="G539" s="21"/>
      <c r="H539" s="21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20"/>
      <c r="B540" s="22" t="s">
        <v>42</v>
      </c>
      <c r="C540" s="22"/>
      <c r="D540" s="22"/>
      <c r="E540" s="22"/>
      <c r="F540" s="22"/>
      <c r="G540" s="22"/>
      <c r="H540" s="22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20"/>
      <c r="B541" s="21" t="s">
        <v>42</v>
      </c>
      <c r="C541" s="21"/>
      <c r="D541" s="21"/>
      <c r="E541" s="21"/>
      <c r="F541" s="21"/>
      <c r="G541" s="21"/>
      <c r="H541" s="21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20"/>
      <c r="B542" s="22" t="s">
        <v>42</v>
      </c>
      <c r="C542" s="22"/>
      <c r="D542" s="22"/>
      <c r="E542" s="22"/>
      <c r="F542" s="22"/>
      <c r="G542" s="22"/>
      <c r="H542" s="22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20"/>
      <c r="B543" s="21" t="s">
        <v>42</v>
      </c>
      <c r="C543" s="21"/>
      <c r="D543" s="21"/>
      <c r="E543" s="21"/>
      <c r="F543" s="21"/>
      <c r="G543" s="21"/>
      <c r="H543" s="21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20"/>
      <c r="B544" s="22" t="s">
        <v>42</v>
      </c>
      <c r="C544" s="22"/>
      <c r="D544" s="22"/>
      <c r="E544" s="22"/>
      <c r="F544" s="22"/>
      <c r="G544" s="22"/>
      <c r="H544" s="22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20"/>
      <c r="B545" s="21" t="s">
        <v>42</v>
      </c>
      <c r="C545" s="21"/>
      <c r="D545" s="21"/>
      <c r="E545" s="21"/>
      <c r="F545" s="21"/>
      <c r="G545" s="21"/>
      <c r="H545" s="21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20"/>
      <c r="B546" s="22" t="s">
        <v>42</v>
      </c>
      <c r="C546" s="22"/>
      <c r="D546" s="22"/>
      <c r="E546" s="22"/>
      <c r="F546" s="22"/>
      <c r="G546" s="22"/>
      <c r="H546" s="22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20"/>
      <c r="B547" s="21" t="s">
        <v>42</v>
      </c>
      <c r="C547" s="21"/>
      <c r="D547" s="21"/>
      <c r="E547" s="21"/>
      <c r="F547" s="21"/>
      <c r="G547" s="21"/>
      <c r="H547" s="21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20"/>
      <c r="B548" s="22" t="s">
        <v>42</v>
      </c>
      <c r="C548" s="22"/>
      <c r="D548" s="22"/>
      <c r="E548" s="22"/>
      <c r="F548" s="22"/>
      <c r="G548" s="22"/>
      <c r="H548" s="22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20"/>
      <c r="B549" s="21" t="s">
        <v>42</v>
      </c>
      <c r="C549" s="21"/>
      <c r="D549" s="21"/>
      <c r="E549" s="21"/>
      <c r="F549" s="21"/>
      <c r="G549" s="21"/>
      <c r="H549" s="21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20"/>
      <c r="B550" s="22" t="s">
        <v>42</v>
      </c>
      <c r="C550" s="22"/>
      <c r="D550" s="22"/>
      <c r="E550" s="22"/>
      <c r="F550" s="22"/>
      <c r="G550" s="22"/>
      <c r="H550" s="22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20"/>
      <c r="B551" s="21" t="s">
        <v>42</v>
      </c>
      <c r="C551" s="21"/>
      <c r="D551" s="21"/>
      <c r="E551" s="21"/>
      <c r="F551" s="21"/>
      <c r="G551" s="21"/>
      <c r="H551" s="21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20"/>
      <c r="B552" s="22" t="s">
        <v>42</v>
      </c>
      <c r="C552" s="22"/>
      <c r="D552" s="22"/>
      <c r="E552" s="22"/>
      <c r="F552" s="22"/>
      <c r="G552" s="22"/>
      <c r="H552" s="22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20"/>
      <c r="B553" s="21" t="s">
        <v>42</v>
      </c>
      <c r="C553" s="21"/>
      <c r="D553" s="21"/>
      <c r="E553" s="21"/>
      <c r="F553" s="21"/>
      <c r="G553" s="21"/>
      <c r="H553" s="21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20"/>
      <c r="B554" s="22" t="s">
        <v>42</v>
      </c>
      <c r="C554" s="22"/>
      <c r="D554" s="22"/>
      <c r="E554" s="22"/>
      <c r="F554" s="22"/>
      <c r="G554" s="22"/>
      <c r="H554" s="22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20"/>
      <c r="B555" s="21" t="s">
        <v>42</v>
      </c>
      <c r="C555" s="21"/>
      <c r="D555" s="21"/>
      <c r="E555" s="21"/>
      <c r="F555" s="21"/>
      <c r="G555" s="21"/>
      <c r="H555" s="21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20"/>
      <c r="B556" s="22" t="s">
        <v>42</v>
      </c>
      <c r="C556" s="22"/>
      <c r="D556" s="22"/>
      <c r="E556" s="22"/>
      <c r="F556" s="22"/>
      <c r="G556" s="22"/>
      <c r="H556" s="22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20"/>
      <c r="B557" s="21" t="s">
        <v>42</v>
      </c>
      <c r="C557" s="21"/>
      <c r="D557" s="21"/>
      <c r="E557" s="21"/>
      <c r="F557" s="21"/>
      <c r="G557" s="21"/>
      <c r="H557" s="21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20"/>
      <c r="B558" s="22" t="s">
        <v>42</v>
      </c>
      <c r="C558" s="22"/>
      <c r="D558" s="22"/>
      <c r="E558" s="22"/>
      <c r="F558" s="22"/>
      <c r="G558" s="22"/>
      <c r="H558" s="22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20"/>
      <c r="B559" s="21" t="s">
        <v>42</v>
      </c>
      <c r="C559" s="21"/>
      <c r="D559" s="21"/>
      <c r="E559" s="21"/>
      <c r="F559" s="21"/>
      <c r="G559" s="21"/>
      <c r="H559" s="21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20"/>
      <c r="B560" s="22" t="s">
        <v>42</v>
      </c>
      <c r="C560" s="22"/>
      <c r="D560" s="22"/>
      <c r="E560" s="22"/>
      <c r="F560" s="22"/>
      <c r="G560" s="22"/>
      <c r="H560" s="22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20"/>
      <c r="B561" s="21" t="s">
        <v>42</v>
      </c>
      <c r="C561" s="21"/>
      <c r="D561" s="21"/>
      <c r="E561" s="21"/>
      <c r="F561" s="21"/>
      <c r="G561" s="21"/>
      <c r="H561" s="21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20"/>
      <c r="B562" s="22" t="s">
        <v>42</v>
      </c>
      <c r="C562" s="22"/>
      <c r="D562" s="22"/>
      <c r="E562" s="22"/>
      <c r="F562" s="22"/>
      <c r="G562" s="22"/>
      <c r="H562" s="22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20"/>
      <c r="B563" s="21" t="s">
        <v>42</v>
      </c>
      <c r="C563" s="21"/>
      <c r="D563" s="21"/>
      <c r="E563" s="21"/>
      <c r="F563" s="21"/>
      <c r="G563" s="21"/>
      <c r="H563" s="21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20"/>
      <c r="B564" s="22" t="s">
        <v>42</v>
      </c>
      <c r="C564" s="22"/>
      <c r="D564" s="22"/>
      <c r="E564" s="22"/>
      <c r="F564" s="22"/>
      <c r="G564" s="22"/>
      <c r="H564" s="22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20"/>
      <c r="B565" s="21" t="s">
        <v>42</v>
      </c>
      <c r="C565" s="21"/>
      <c r="D565" s="21"/>
      <c r="E565" s="21"/>
      <c r="F565" s="21"/>
      <c r="G565" s="21"/>
      <c r="H565" s="21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20"/>
      <c r="B566" s="22" t="s">
        <v>42</v>
      </c>
      <c r="C566" s="22"/>
      <c r="D566" s="22"/>
      <c r="E566" s="22"/>
      <c r="F566" s="22"/>
      <c r="G566" s="22"/>
      <c r="H566" s="22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20"/>
      <c r="B567" s="21" t="s">
        <v>42</v>
      </c>
      <c r="C567" s="21"/>
      <c r="D567" s="21"/>
      <c r="E567" s="21"/>
      <c r="F567" s="21"/>
      <c r="G567" s="21"/>
      <c r="H567" s="21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20"/>
      <c r="B568" s="22" t="s">
        <v>42</v>
      </c>
      <c r="C568" s="22"/>
      <c r="D568" s="22"/>
      <c r="E568" s="22"/>
      <c r="F568" s="22"/>
      <c r="G568" s="22"/>
      <c r="H568" s="22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20"/>
      <c r="B569" s="21" t="s">
        <v>42</v>
      </c>
      <c r="C569" s="21"/>
      <c r="D569" s="21"/>
      <c r="E569" s="21"/>
      <c r="F569" s="21"/>
      <c r="G569" s="21"/>
      <c r="H569" s="21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20"/>
      <c r="B570" s="22" t="s">
        <v>42</v>
      </c>
      <c r="C570" s="22"/>
      <c r="D570" s="22"/>
      <c r="E570" s="22"/>
      <c r="F570" s="22"/>
      <c r="G570" s="22"/>
      <c r="H570" s="22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20"/>
      <c r="B571" s="21" t="s">
        <v>42</v>
      </c>
      <c r="C571" s="21"/>
      <c r="D571" s="21"/>
      <c r="E571" s="21"/>
      <c r="F571" s="21"/>
      <c r="G571" s="21"/>
      <c r="H571" s="21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20"/>
      <c r="B572" s="22" t="s">
        <v>42</v>
      </c>
      <c r="C572" s="22"/>
      <c r="D572" s="22"/>
      <c r="E572" s="22"/>
      <c r="F572" s="22"/>
      <c r="G572" s="22"/>
      <c r="H572" s="22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20"/>
      <c r="B573" s="21" t="s">
        <v>42</v>
      </c>
      <c r="C573" s="21"/>
      <c r="D573" s="21"/>
      <c r="E573" s="21"/>
      <c r="F573" s="21"/>
      <c r="G573" s="21"/>
      <c r="H573" s="21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20"/>
      <c r="B574" s="22" t="s">
        <v>42</v>
      </c>
      <c r="C574" s="22"/>
      <c r="D574" s="22"/>
      <c r="E574" s="22"/>
      <c r="F574" s="22"/>
      <c r="G574" s="22"/>
      <c r="H574" s="22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20"/>
      <c r="B575" s="21" t="s">
        <v>42</v>
      </c>
      <c r="C575" s="21"/>
      <c r="D575" s="21"/>
      <c r="E575" s="21"/>
      <c r="F575" s="21"/>
      <c r="G575" s="21"/>
      <c r="H575" s="21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20"/>
      <c r="B576" s="22" t="s">
        <v>42</v>
      </c>
      <c r="C576" s="22"/>
      <c r="D576" s="22"/>
      <c r="E576" s="22"/>
      <c r="F576" s="22"/>
      <c r="G576" s="22"/>
      <c r="H576" s="22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20"/>
      <c r="B577" s="21" t="s">
        <v>42</v>
      </c>
      <c r="C577" s="21"/>
      <c r="D577" s="21"/>
      <c r="E577" s="21"/>
      <c r="F577" s="21"/>
      <c r="G577" s="21"/>
      <c r="H577" s="21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20"/>
      <c r="B578" s="22" t="s">
        <v>42</v>
      </c>
      <c r="C578" s="22"/>
      <c r="D578" s="22"/>
      <c r="E578" s="22"/>
      <c r="F578" s="22"/>
      <c r="G578" s="22"/>
      <c r="H578" s="22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20"/>
      <c r="B579" s="21" t="s">
        <v>42</v>
      </c>
      <c r="C579" s="21"/>
      <c r="D579" s="21"/>
      <c r="E579" s="21"/>
      <c r="F579" s="21"/>
      <c r="G579" s="21"/>
      <c r="H579" s="21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20"/>
      <c r="B580" s="22" t="s">
        <v>42</v>
      </c>
      <c r="C580" s="22"/>
      <c r="D580" s="22"/>
      <c r="E580" s="22"/>
      <c r="F580" s="22"/>
      <c r="G580" s="22"/>
      <c r="H580" s="22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20"/>
      <c r="B581" s="21" t="s">
        <v>42</v>
      </c>
      <c r="C581" s="21"/>
      <c r="D581" s="21"/>
      <c r="E581" s="21"/>
      <c r="F581" s="21"/>
      <c r="G581" s="21"/>
      <c r="H581" s="21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20"/>
      <c r="B582" s="22" t="s">
        <v>42</v>
      </c>
      <c r="C582" s="22"/>
      <c r="D582" s="22"/>
      <c r="E582" s="22"/>
      <c r="F582" s="22"/>
      <c r="G582" s="22"/>
      <c r="H582" s="22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20"/>
      <c r="B583" s="21" t="s">
        <v>42</v>
      </c>
      <c r="C583" s="21"/>
      <c r="D583" s="21"/>
      <c r="E583" s="21"/>
      <c r="F583" s="21"/>
      <c r="G583" s="21"/>
      <c r="H583" s="21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20"/>
      <c r="B584" s="22" t="s">
        <v>42</v>
      </c>
      <c r="C584" s="22"/>
      <c r="D584" s="22"/>
      <c r="E584" s="22"/>
      <c r="F584" s="22"/>
      <c r="G584" s="22"/>
      <c r="H584" s="22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20"/>
      <c r="B585" s="21" t="s">
        <v>42</v>
      </c>
      <c r="C585" s="21"/>
      <c r="D585" s="21"/>
      <c r="E585" s="21"/>
      <c r="F585" s="21"/>
      <c r="G585" s="21"/>
      <c r="H585" s="21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20"/>
      <c r="B586" s="22" t="s">
        <v>42</v>
      </c>
      <c r="C586" s="22"/>
      <c r="D586" s="22"/>
      <c r="E586" s="22"/>
      <c r="F586" s="22"/>
      <c r="G586" s="22"/>
      <c r="H586" s="22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20"/>
      <c r="B587" s="21" t="s">
        <v>42</v>
      </c>
      <c r="C587" s="21"/>
      <c r="D587" s="21"/>
      <c r="E587" s="21"/>
      <c r="F587" s="21"/>
      <c r="G587" s="21"/>
      <c r="H587" s="21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20"/>
      <c r="B588" s="22" t="s">
        <v>42</v>
      </c>
      <c r="C588" s="22"/>
      <c r="D588" s="22"/>
      <c r="E588" s="22"/>
      <c r="F588" s="22"/>
      <c r="G588" s="22"/>
      <c r="H588" s="22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20"/>
      <c r="B589" s="21" t="s">
        <v>42</v>
      </c>
      <c r="C589" s="21"/>
      <c r="D589" s="21"/>
      <c r="E589" s="21"/>
      <c r="F589" s="21"/>
      <c r="G589" s="21"/>
      <c r="H589" s="21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20"/>
      <c r="B590" s="22" t="s">
        <v>42</v>
      </c>
      <c r="C590" s="22"/>
      <c r="D590" s="22"/>
      <c r="E590" s="22"/>
      <c r="F590" s="22"/>
      <c r="G590" s="22"/>
      <c r="H590" s="22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20"/>
      <c r="B591" s="21" t="s">
        <v>42</v>
      </c>
      <c r="C591" s="21"/>
      <c r="D591" s="21"/>
      <c r="E591" s="21"/>
      <c r="F591" s="21"/>
      <c r="G591" s="21"/>
      <c r="H591" s="21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20"/>
      <c r="B592" s="22" t="s">
        <v>42</v>
      </c>
      <c r="C592" s="22"/>
      <c r="D592" s="22"/>
      <c r="E592" s="22"/>
      <c r="F592" s="22"/>
      <c r="G592" s="22"/>
      <c r="H592" s="22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20"/>
      <c r="B593" s="21" t="s">
        <v>42</v>
      </c>
      <c r="C593" s="21"/>
      <c r="D593" s="21"/>
      <c r="E593" s="21"/>
      <c r="F593" s="21"/>
      <c r="G593" s="21"/>
      <c r="H593" s="21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20"/>
      <c r="B594" s="22" t="s">
        <v>42</v>
      </c>
      <c r="C594" s="22"/>
      <c r="D594" s="22"/>
      <c r="E594" s="22"/>
      <c r="F594" s="22"/>
      <c r="G594" s="22"/>
      <c r="H594" s="22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20"/>
      <c r="B595" s="21" t="s">
        <v>42</v>
      </c>
      <c r="C595" s="21"/>
      <c r="D595" s="21"/>
      <c r="E595" s="21"/>
      <c r="F595" s="21"/>
      <c r="G595" s="21"/>
      <c r="H595" s="21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20"/>
      <c r="B596" s="22" t="s">
        <v>42</v>
      </c>
      <c r="C596" s="22"/>
      <c r="D596" s="22"/>
      <c r="E596" s="22"/>
      <c r="F596" s="22"/>
      <c r="G596" s="22"/>
      <c r="H596" s="22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20"/>
      <c r="B597" s="21" t="s">
        <v>42</v>
      </c>
      <c r="C597" s="21"/>
      <c r="D597" s="21"/>
      <c r="E597" s="21"/>
      <c r="F597" s="21"/>
      <c r="G597" s="21"/>
      <c r="H597" s="21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20"/>
      <c r="B598" s="22" t="s">
        <v>42</v>
      </c>
      <c r="C598" s="22"/>
      <c r="D598" s="22"/>
      <c r="E598" s="22"/>
      <c r="F598" s="22"/>
      <c r="G598" s="22"/>
      <c r="H598" s="22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20"/>
      <c r="B599" s="21" t="s">
        <v>42</v>
      </c>
      <c r="C599" s="21"/>
      <c r="D599" s="21"/>
      <c r="E599" s="21"/>
      <c r="F599" s="21"/>
      <c r="G599" s="21"/>
      <c r="H599" s="21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20"/>
      <c r="B600" s="22" t="s">
        <v>42</v>
      </c>
      <c r="C600" s="22"/>
      <c r="D600" s="22"/>
      <c r="E600" s="22"/>
      <c r="F600" s="22"/>
      <c r="G600" s="22"/>
      <c r="H600" s="22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20"/>
      <c r="B601" s="21" t="s">
        <v>42</v>
      </c>
      <c r="C601" s="21"/>
      <c r="D601" s="21"/>
      <c r="E601" s="21"/>
      <c r="F601" s="21"/>
      <c r="G601" s="21"/>
      <c r="H601" s="21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20"/>
      <c r="B602" s="22" t="s">
        <v>42</v>
      </c>
      <c r="C602" s="22"/>
      <c r="D602" s="22"/>
      <c r="E602" s="22"/>
      <c r="F602" s="22"/>
      <c r="G602" s="22"/>
      <c r="H602" s="22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20"/>
      <c r="B603" s="21" t="s">
        <v>42</v>
      </c>
      <c r="C603" s="21"/>
      <c r="D603" s="21"/>
      <c r="E603" s="21"/>
      <c r="F603" s="21"/>
      <c r="G603" s="21"/>
      <c r="H603" s="21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20"/>
      <c r="B604" s="22" t="s">
        <v>42</v>
      </c>
      <c r="C604" s="22"/>
      <c r="D604" s="22"/>
      <c r="E604" s="22"/>
      <c r="F604" s="22"/>
      <c r="G604" s="22"/>
      <c r="H604" s="22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20"/>
      <c r="B605" s="21" t="s">
        <v>42</v>
      </c>
      <c r="C605" s="21"/>
      <c r="D605" s="21"/>
      <c r="E605" s="21"/>
      <c r="F605" s="21"/>
      <c r="G605" s="21"/>
      <c r="H605" s="21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20"/>
      <c r="B606" s="22" t="s">
        <v>42</v>
      </c>
      <c r="C606" s="22"/>
      <c r="D606" s="22"/>
      <c r="E606" s="22"/>
      <c r="F606" s="22"/>
      <c r="G606" s="22"/>
      <c r="H606" s="22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20"/>
      <c r="B607" s="21" t="s">
        <v>42</v>
      </c>
      <c r="C607" s="21"/>
      <c r="D607" s="21"/>
      <c r="E607" s="21"/>
      <c r="F607" s="21"/>
      <c r="G607" s="21"/>
      <c r="H607" s="21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20"/>
      <c r="B608" s="22" t="s">
        <v>42</v>
      </c>
      <c r="C608" s="22"/>
      <c r="D608" s="22"/>
      <c r="E608" s="22"/>
      <c r="F608" s="22"/>
      <c r="G608" s="22"/>
      <c r="H608" s="22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20"/>
      <c r="B609" s="21" t="s">
        <v>42</v>
      </c>
      <c r="C609" s="21"/>
      <c r="D609" s="21"/>
      <c r="E609" s="21"/>
      <c r="F609" s="21"/>
      <c r="G609" s="21"/>
      <c r="H609" s="21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20"/>
      <c r="B610" s="22" t="s">
        <v>42</v>
      </c>
      <c r="C610" s="22"/>
      <c r="D610" s="22"/>
      <c r="E610" s="22"/>
      <c r="F610" s="22"/>
      <c r="G610" s="22"/>
      <c r="H610" s="22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20"/>
      <c r="B611" s="21" t="s">
        <v>42</v>
      </c>
      <c r="C611" s="21"/>
      <c r="D611" s="21"/>
      <c r="E611" s="21"/>
      <c r="F611" s="21"/>
      <c r="G611" s="21"/>
      <c r="H611" s="21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20"/>
      <c r="B612" s="22" t="s">
        <v>42</v>
      </c>
      <c r="C612" s="22"/>
      <c r="D612" s="22"/>
      <c r="E612" s="22"/>
      <c r="F612" s="22"/>
      <c r="G612" s="22"/>
      <c r="H612" s="22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20"/>
      <c r="B613" s="21" t="s">
        <v>42</v>
      </c>
      <c r="C613" s="21"/>
      <c r="D613" s="21"/>
      <c r="E613" s="21"/>
      <c r="F613" s="21"/>
      <c r="G613" s="21"/>
      <c r="H613" s="21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20"/>
      <c r="B614" s="22" t="s">
        <v>42</v>
      </c>
      <c r="C614" s="22"/>
      <c r="D614" s="22"/>
      <c r="E614" s="22"/>
      <c r="F614" s="22"/>
      <c r="G614" s="22"/>
      <c r="H614" s="22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20"/>
      <c r="B615" s="21" t="s">
        <v>42</v>
      </c>
      <c r="C615" s="21"/>
      <c r="D615" s="21"/>
      <c r="E615" s="21"/>
      <c r="F615" s="21"/>
      <c r="G615" s="21"/>
      <c r="H615" s="21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20"/>
      <c r="B616" s="22" t="s">
        <v>42</v>
      </c>
      <c r="C616" s="22"/>
      <c r="D616" s="22"/>
      <c r="E616" s="22"/>
      <c r="F616" s="22"/>
      <c r="G616" s="22"/>
      <c r="H616" s="22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20"/>
      <c r="B617" s="21" t="s">
        <v>42</v>
      </c>
      <c r="C617" s="21"/>
      <c r="D617" s="21"/>
      <c r="E617" s="21"/>
      <c r="F617" s="21"/>
      <c r="G617" s="21"/>
      <c r="H617" s="21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20"/>
      <c r="B618" s="22" t="s">
        <v>42</v>
      </c>
      <c r="C618" s="22"/>
      <c r="D618" s="22"/>
      <c r="E618" s="22"/>
      <c r="F618" s="22"/>
      <c r="G618" s="22"/>
      <c r="H618" s="22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20"/>
      <c r="B619" s="21" t="s">
        <v>42</v>
      </c>
      <c r="C619" s="21"/>
      <c r="D619" s="21"/>
      <c r="E619" s="21"/>
      <c r="F619" s="21"/>
      <c r="G619" s="21"/>
      <c r="H619" s="21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20"/>
      <c r="B620" s="22" t="s">
        <v>42</v>
      </c>
      <c r="C620" s="22"/>
      <c r="D620" s="22"/>
      <c r="E620" s="22"/>
      <c r="F620" s="22"/>
      <c r="G620" s="22"/>
      <c r="H620" s="22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20"/>
      <c r="B621" s="21" t="s">
        <v>42</v>
      </c>
      <c r="C621" s="21"/>
      <c r="D621" s="21"/>
      <c r="E621" s="21"/>
      <c r="F621" s="21"/>
      <c r="G621" s="21"/>
      <c r="H621" s="21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20"/>
      <c r="B622" s="22" t="s">
        <v>42</v>
      </c>
      <c r="C622" s="22"/>
      <c r="D622" s="22"/>
      <c r="E622" s="22"/>
      <c r="F622" s="22"/>
      <c r="G622" s="22"/>
      <c r="H622" s="22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20"/>
      <c r="B623" s="21" t="s">
        <v>42</v>
      </c>
      <c r="C623" s="21"/>
      <c r="D623" s="21"/>
      <c r="E623" s="21"/>
      <c r="F623" s="21"/>
      <c r="G623" s="21"/>
      <c r="H623" s="21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20"/>
      <c r="B624" s="22" t="s">
        <v>42</v>
      </c>
      <c r="C624" s="22"/>
      <c r="D624" s="22"/>
      <c r="E624" s="22"/>
      <c r="F624" s="22"/>
      <c r="G624" s="22"/>
      <c r="H624" s="22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20"/>
      <c r="B625" s="21" t="s">
        <v>42</v>
      </c>
      <c r="C625" s="21"/>
      <c r="D625" s="21"/>
      <c r="E625" s="21"/>
      <c r="F625" s="21"/>
      <c r="G625" s="21"/>
      <c r="H625" s="21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20"/>
      <c r="B626" s="22" t="s">
        <v>42</v>
      </c>
      <c r="C626" s="22"/>
      <c r="D626" s="22"/>
      <c r="E626" s="22"/>
      <c r="F626" s="22"/>
      <c r="G626" s="22"/>
      <c r="H626" s="22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20"/>
      <c r="B627" s="21" t="s">
        <v>42</v>
      </c>
      <c r="C627" s="21"/>
      <c r="D627" s="21"/>
      <c r="E627" s="21"/>
      <c r="F627" s="21"/>
      <c r="G627" s="21"/>
      <c r="H627" s="21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20"/>
      <c r="B628" s="22" t="s">
        <v>42</v>
      </c>
      <c r="C628" s="22"/>
      <c r="D628" s="22"/>
      <c r="E628" s="22"/>
      <c r="F628" s="22"/>
      <c r="G628" s="22"/>
      <c r="H628" s="22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20"/>
      <c r="B629" s="21" t="s">
        <v>42</v>
      </c>
      <c r="C629" s="21"/>
      <c r="D629" s="21"/>
      <c r="E629" s="21"/>
      <c r="F629" s="21"/>
      <c r="G629" s="21"/>
      <c r="H629" s="21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20"/>
      <c r="B630" s="22" t="s">
        <v>42</v>
      </c>
      <c r="C630" s="22"/>
      <c r="D630" s="22"/>
      <c r="E630" s="22"/>
      <c r="F630" s="22"/>
      <c r="G630" s="22"/>
      <c r="H630" s="22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20"/>
      <c r="B631" s="21" t="s">
        <v>42</v>
      </c>
      <c r="C631" s="21"/>
      <c r="D631" s="21"/>
      <c r="E631" s="21"/>
      <c r="F631" s="21"/>
      <c r="G631" s="21"/>
      <c r="H631" s="21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20"/>
      <c r="B632" s="22" t="s">
        <v>42</v>
      </c>
      <c r="C632" s="22"/>
      <c r="D632" s="22"/>
      <c r="E632" s="22"/>
      <c r="F632" s="22"/>
      <c r="G632" s="22"/>
      <c r="H632" s="22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20"/>
      <c r="B633" s="21" t="s">
        <v>42</v>
      </c>
      <c r="C633" s="21"/>
      <c r="D633" s="21"/>
      <c r="E633" s="21"/>
      <c r="F633" s="21"/>
      <c r="G633" s="21"/>
      <c r="H633" s="21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20"/>
      <c r="B634" s="22" t="s">
        <v>42</v>
      </c>
      <c r="C634" s="22"/>
      <c r="D634" s="22"/>
      <c r="E634" s="22"/>
      <c r="F634" s="22"/>
      <c r="G634" s="22"/>
      <c r="H634" s="22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20"/>
      <c r="B635" s="21" t="s">
        <v>42</v>
      </c>
      <c r="C635" s="21"/>
      <c r="D635" s="21"/>
      <c r="E635" s="21"/>
      <c r="F635" s="21"/>
      <c r="G635" s="21"/>
      <c r="H635" s="21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20"/>
      <c r="B636" s="22" t="s">
        <v>42</v>
      </c>
      <c r="C636" s="22"/>
      <c r="D636" s="22"/>
      <c r="E636" s="22"/>
      <c r="F636" s="22"/>
      <c r="G636" s="22"/>
      <c r="H636" s="22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20"/>
      <c r="B637" s="21" t="s">
        <v>42</v>
      </c>
      <c r="C637" s="21"/>
      <c r="D637" s="21"/>
      <c r="E637" s="21"/>
      <c r="F637" s="21"/>
      <c r="G637" s="21"/>
      <c r="H637" s="21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20"/>
      <c r="B638" s="22" t="s">
        <v>42</v>
      </c>
      <c r="C638" s="22"/>
      <c r="D638" s="22"/>
      <c r="E638" s="22"/>
      <c r="F638" s="22"/>
      <c r="G638" s="22"/>
      <c r="H638" s="22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20"/>
      <c r="B639" s="21" t="s">
        <v>42</v>
      </c>
      <c r="C639" s="21"/>
      <c r="D639" s="21"/>
      <c r="E639" s="21"/>
      <c r="F639" s="21"/>
      <c r="G639" s="21"/>
      <c r="H639" s="21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20"/>
      <c r="B640" s="22" t="s">
        <v>42</v>
      </c>
      <c r="C640" s="22"/>
      <c r="D640" s="22"/>
      <c r="E640" s="22"/>
      <c r="F640" s="22"/>
      <c r="G640" s="22"/>
      <c r="H640" s="22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20"/>
      <c r="B641" s="21" t="s">
        <v>42</v>
      </c>
      <c r="C641" s="21"/>
      <c r="D641" s="21"/>
      <c r="E641" s="21"/>
      <c r="F641" s="21"/>
      <c r="G641" s="21"/>
      <c r="H641" s="21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20"/>
      <c r="B642" s="22" t="s">
        <v>42</v>
      </c>
      <c r="C642" s="22"/>
      <c r="D642" s="22"/>
      <c r="E642" s="22"/>
      <c r="F642" s="22"/>
      <c r="G642" s="22"/>
      <c r="H642" s="22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20"/>
      <c r="B643" s="21" t="s">
        <v>42</v>
      </c>
      <c r="C643" s="21"/>
      <c r="D643" s="21"/>
      <c r="E643" s="21"/>
      <c r="F643" s="21"/>
      <c r="G643" s="21"/>
      <c r="H643" s="21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20"/>
      <c r="B644" s="22" t="s">
        <v>42</v>
      </c>
      <c r="C644" s="22"/>
      <c r="D644" s="22"/>
      <c r="E644" s="22"/>
      <c r="F644" s="22"/>
      <c r="G644" s="22"/>
      <c r="H644" s="22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20"/>
      <c r="B645" s="21" t="s">
        <v>42</v>
      </c>
      <c r="C645" s="21"/>
      <c r="D645" s="21"/>
      <c r="E645" s="21"/>
      <c r="F645" s="21"/>
      <c r="G645" s="21"/>
      <c r="H645" s="21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20"/>
      <c r="B646" s="22" t="s">
        <v>42</v>
      </c>
      <c r="C646" s="22"/>
      <c r="D646" s="22"/>
      <c r="E646" s="22"/>
      <c r="F646" s="22"/>
      <c r="G646" s="22"/>
      <c r="H646" s="22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20"/>
      <c r="B647" s="21" t="s">
        <v>42</v>
      </c>
      <c r="C647" s="21"/>
      <c r="D647" s="21"/>
      <c r="E647" s="21"/>
      <c r="F647" s="21"/>
      <c r="G647" s="21"/>
      <c r="H647" s="21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20"/>
      <c r="B648" s="22" t="s">
        <v>42</v>
      </c>
      <c r="C648" s="22"/>
      <c r="D648" s="22"/>
      <c r="E648" s="22"/>
      <c r="F648" s="22"/>
      <c r="G648" s="22"/>
      <c r="H648" s="22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20"/>
      <c r="B649" s="21" t="s">
        <v>42</v>
      </c>
      <c r="C649" s="21"/>
      <c r="D649" s="21"/>
      <c r="E649" s="21"/>
      <c r="F649" s="21"/>
      <c r="G649" s="21"/>
      <c r="H649" s="21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20"/>
      <c r="B650" s="22" t="s">
        <v>42</v>
      </c>
      <c r="C650" s="22"/>
      <c r="D650" s="22"/>
      <c r="E650" s="22"/>
      <c r="F650" s="22"/>
      <c r="G650" s="22"/>
      <c r="H650" s="22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20"/>
      <c r="B651" s="21" t="s">
        <v>42</v>
      </c>
      <c r="C651" s="21"/>
      <c r="D651" s="21"/>
      <c r="E651" s="21"/>
      <c r="F651" s="21"/>
      <c r="G651" s="21"/>
      <c r="H651" s="21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20"/>
      <c r="B652" s="22" t="s">
        <v>42</v>
      </c>
      <c r="C652" s="22"/>
      <c r="D652" s="22"/>
      <c r="E652" s="22"/>
      <c r="F652" s="22"/>
      <c r="G652" s="22"/>
      <c r="H652" s="22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20"/>
      <c r="B653" s="21" t="s">
        <v>42</v>
      </c>
      <c r="C653" s="21"/>
      <c r="D653" s="21"/>
      <c r="E653" s="21"/>
      <c r="F653" s="21"/>
      <c r="G653" s="21"/>
      <c r="H653" s="21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20"/>
      <c r="B654" s="22" t="s">
        <v>42</v>
      </c>
      <c r="C654" s="22"/>
      <c r="D654" s="22"/>
      <c r="E654" s="22"/>
      <c r="F654" s="22"/>
      <c r="G654" s="22"/>
      <c r="H654" s="22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20"/>
      <c r="B655" s="21" t="s">
        <v>42</v>
      </c>
      <c r="C655" s="21"/>
      <c r="D655" s="21"/>
      <c r="E655" s="21"/>
      <c r="F655" s="21"/>
      <c r="G655" s="21"/>
      <c r="H655" s="21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20"/>
      <c r="B656" s="22" t="s">
        <v>42</v>
      </c>
      <c r="C656" s="22"/>
      <c r="D656" s="22"/>
      <c r="E656" s="22"/>
      <c r="F656" s="22"/>
      <c r="G656" s="22"/>
      <c r="H656" s="22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20"/>
      <c r="B657" s="21" t="s">
        <v>42</v>
      </c>
      <c r="C657" s="21"/>
      <c r="D657" s="21"/>
      <c r="E657" s="21"/>
      <c r="F657" s="21"/>
      <c r="G657" s="21"/>
      <c r="H657" s="21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20"/>
      <c r="B658" s="22" t="s">
        <v>42</v>
      </c>
      <c r="C658" s="22"/>
      <c r="D658" s="22"/>
      <c r="E658" s="22"/>
      <c r="F658" s="22"/>
      <c r="G658" s="22"/>
      <c r="H658" s="22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20"/>
      <c r="B659" s="21" t="s">
        <v>42</v>
      </c>
      <c r="C659" s="21"/>
      <c r="D659" s="21"/>
      <c r="E659" s="21"/>
      <c r="F659" s="21"/>
      <c r="G659" s="21"/>
      <c r="H659" s="21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20"/>
      <c r="B660" s="22" t="s">
        <v>42</v>
      </c>
      <c r="C660" s="22"/>
      <c r="D660" s="22"/>
      <c r="E660" s="22"/>
      <c r="F660" s="22"/>
      <c r="G660" s="22"/>
      <c r="H660" s="22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20"/>
      <c r="B661" s="21" t="s">
        <v>42</v>
      </c>
      <c r="C661" s="21"/>
      <c r="D661" s="21"/>
      <c r="E661" s="21"/>
      <c r="F661" s="21"/>
      <c r="G661" s="21"/>
      <c r="H661" s="21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20"/>
      <c r="B662" s="22" t="s">
        <v>42</v>
      </c>
      <c r="C662" s="22"/>
      <c r="D662" s="22"/>
      <c r="E662" s="22"/>
      <c r="F662" s="22"/>
      <c r="G662" s="22"/>
      <c r="H662" s="22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20"/>
      <c r="B663" s="21" t="s">
        <v>42</v>
      </c>
      <c r="C663" s="21"/>
      <c r="D663" s="21"/>
      <c r="E663" s="21"/>
      <c r="F663" s="21"/>
      <c r="G663" s="21"/>
      <c r="H663" s="21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20"/>
      <c r="B664" s="22" t="s">
        <v>42</v>
      </c>
      <c r="C664" s="22"/>
      <c r="D664" s="22"/>
      <c r="E664" s="22"/>
      <c r="F664" s="22"/>
      <c r="G664" s="22"/>
      <c r="H664" s="22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20"/>
      <c r="B665" s="21" t="s">
        <v>42</v>
      </c>
      <c r="C665" s="21"/>
      <c r="D665" s="21"/>
      <c r="E665" s="21"/>
      <c r="F665" s="21"/>
      <c r="G665" s="21"/>
      <c r="H665" s="21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20"/>
      <c r="B666" s="22" t="s">
        <v>42</v>
      </c>
      <c r="C666" s="22"/>
      <c r="D666" s="22"/>
      <c r="E666" s="22"/>
      <c r="F666" s="22"/>
      <c r="G666" s="22"/>
      <c r="H666" s="22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20"/>
      <c r="B667" s="21" t="s">
        <v>42</v>
      </c>
      <c r="C667" s="21"/>
      <c r="D667" s="21"/>
      <c r="E667" s="21"/>
      <c r="F667" s="21"/>
      <c r="G667" s="21"/>
      <c r="H667" s="21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20"/>
      <c r="B668" s="22" t="s">
        <v>42</v>
      </c>
      <c r="C668" s="22"/>
      <c r="D668" s="22"/>
      <c r="E668" s="22"/>
      <c r="F668" s="22"/>
      <c r="G668" s="22"/>
      <c r="H668" s="22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20"/>
      <c r="B669" s="21" t="s">
        <v>42</v>
      </c>
      <c r="C669" s="21"/>
      <c r="D669" s="21"/>
      <c r="E669" s="21"/>
      <c r="F669" s="21"/>
      <c r="G669" s="21"/>
      <c r="H669" s="21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20"/>
      <c r="B670" s="22" t="s">
        <v>42</v>
      </c>
      <c r="C670" s="22"/>
      <c r="D670" s="22"/>
      <c r="E670" s="22"/>
      <c r="F670" s="22"/>
      <c r="G670" s="22"/>
      <c r="H670" s="22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20"/>
      <c r="B671" s="21" t="s">
        <v>42</v>
      </c>
      <c r="C671" s="21"/>
      <c r="D671" s="21"/>
      <c r="E671" s="21"/>
      <c r="F671" s="21"/>
      <c r="G671" s="21"/>
      <c r="H671" s="21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20"/>
      <c r="B672" s="22" t="s">
        <v>42</v>
      </c>
      <c r="C672" s="22"/>
      <c r="D672" s="22"/>
      <c r="E672" s="22"/>
      <c r="F672" s="22"/>
      <c r="G672" s="22"/>
      <c r="H672" s="22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20"/>
      <c r="B673" s="21" t="s">
        <v>42</v>
      </c>
      <c r="C673" s="21"/>
      <c r="D673" s="21"/>
      <c r="E673" s="21"/>
      <c r="F673" s="21"/>
      <c r="G673" s="21"/>
      <c r="H673" s="21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20"/>
      <c r="B674" s="22" t="s">
        <v>42</v>
      </c>
      <c r="C674" s="22"/>
      <c r="D674" s="22"/>
      <c r="E674" s="22"/>
      <c r="F674" s="22"/>
      <c r="G674" s="22"/>
      <c r="H674" s="22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20"/>
      <c r="B675" s="21" t="s">
        <v>42</v>
      </c>
      <c r="C675" s="21"/>
      <c r="D675" s="21"/>
      <c r="E675" s="21"/>
      <c r="F675" s="21"/>
      <c r="G675" s="21"/>
      <c r="H675" s="21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20"/>
      <c r="B676" s="22" t="s">
        <v>42</v>
      </c>
      <c r="C676" s="22"/>
      <c r="D676" s="22"/>
      <c r="E676" s="22"/>
      <c r="F676" s="22"/>
      <c r="G676" s="22"/>
      <c r="H676" s="22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20"/>
      <c r="B677" s="21" t="s">
        <v>42</v>
      </c>
      <c r="C677" s="21"/>
      <c r="D677" s="21"/>
      <c r="E677" s="21"/>
      <c r="F677" s="21"/>
      <c r="G677" s="21"/>
      <c r="H677" s="21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20"/>
      <c r="B678" s="22" t="s">
        <v>42</v>
      </c>
      <c r="C678" s="22"/>
      <c r="D678" s="22"/>
      <c r="E678" s="22"/>
      <c r="F678" s="22"/>
      <c r="G678" s="22"/>
      <c r="H678" s="22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20"/>
      <c r="B679" s="21" t="s">
        <v>42</v>
      </c>
      <c r="C679" s="21"/>
      <c r="D679" s="21"/>
      <c r="E679" s="21"/>
      <c r="F679" s="21"/>
      <c r="G679" s="21"/>
      <c r="H679" s="21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20"/>
      <c r="B680" s="22" t="s">
        <v>42</v>
      </c>
      <c r="C680" s="22"/>
      <c r="D680" s="22"/>
      <c r="E680" s="22"/>
      <c r="F680" s="22"/>
      <c r="G680" s="22"/>
      <c r="H680" s="22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20"/>
      <c r="B681" s="21" t="s">
        <v>42</v>
      </c>
      <c r="C681" s="21"/>
      <c r="D681" s="21"/>
      <c r="E681" s="21"/>
      <c r="F681" s="21"/>
      <c r="G681" s="21"/>
      <c r="H681" s="21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20"/>
      <c r="B682" s="22" t="s">
        <v>42</v>
      </c>
      <c r="C682" s="22"/>
      <c r="D682" s="22"/>
      <c r="E682" s="22"/>
      <c r="F682" s="22"/>
      <c r="G682" s="22"/>
      <c r="H682" s="22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20"/>
      <c r="B683" s="21" t="s">
        <v>42</v>
      </c>
      <c r="C683" s="21"/>
      <c r="D683" s="21"/>
      <c r="E683" s="21"/>
      <c r="F683" s="21"/>
      <c r="G683" s="21"/>
      <c r="H683" s="21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20"/>
      <c r="B684" s="22" t="s">
        <v>42</v>
      </c>
      <c r="C684" s="22"/>
      <c r="D684" s="22"/>
      <c r="E684" s="22"/>
      <c r="F684" s="22"/>
      <c r="G684" s="22"/>
      <c r="H684" s="22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20"/>
      <c r="B685" s="21" t="s">
        <v>42</v>
      </c>
      <c r="C685" s="21"/>
      <c r="D685" s="21"/>
      <c r="E685" s="21"/>
      <c r="F685" s="21"/>
      <c r="G685" s="21"/>
      <c r="H685" s="21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20"/>
      <c r="B686" s="22" t="s">
        <v>42</v>
      </c>
      <c r="C686" s="22"/>
      <c r="D686" s="22"/>
      <c r="E686" s="22"/>
      <c r="F686" s="22"/>
      <c r="G686" s="22"/>
      <c r="H686" s="22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20"/>
      <c r="B687" s="21" t="s">
        <v>42</v>
      </c>
      <c r="C687" s="21"/>
      <c r="D687" s="21"/>
      <c r="E687" s="21"/>
      <c r="F687" s="21"/>
      <c r="G687" s="21"/>
      <c r="H687" s="21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20"/>
      <c r="B688" s="22" t="s">
        <v>42</v>
      </c>
      <c r="C688" s="22"/>
      <c r="D688" s="22"/>
      <c r="E688" s="22"/>
      <c r="F688" s="22"/>
      <c r="G688" s="22"/>
      <c r="H688" s="22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20"/>
      <c r="B689" s="21" t="s">
        <v>42</v>
      </c>
      <c r="C689" s="21"/>
      <c r="D689" s="21"/>
      <c r="E689" s="21"/>
      <c r="F689" s="21"/>
      <c r="G689" s="21"/>
      <c r="H689" s="21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20"/>
      <c r="B690" s="22" t="s">
        <v>42</v>
      </c>
      <c r="C690" s="22"/>
      <c r="D690" s="22"/>
      <c r="E690" s="22"/>
      <c r="F690" s="22"/>
      <c r="G690" s="22"/>
      <c r="H690" s="22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20"/>
      <c r="B691" s="21" t="s">
        <v>42</v>
      </c>
      <c r="C691" s="21"/>
      <c r="D691" s="21"/>
      <c r="E691" s="21"/>
      <c r="F691" s="21"/>
      <c r="G691" s="21"/>
      <c r="H691" s="21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20"/>
      <c r="B692" s="22" t="s">
        <v>42</v>
      </c>
      <c r="C692" s="22"/>
      <c r="D692" s="22"/>
      <c r="E692" s="22"/>
      <c r="F692" s="22"/>
      <c r="G692" s="22"/>
      <c r="H692" s="22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20"/>
      <c r="B693" s="21" t="s">
        <v>42</v>
      </c>
      <c r="C693" s="21"/>
      <c r="D693" s="21"/>
      <c r="E693" s="21"/>
      <c r="F693" s="21"/>
      <c r="G693" s="21"/>
      <c r="H693" s="21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20"/>
      <c r="B694" s="22" t="s">
        <v>42</v>
      </c>
      <c r="C694" s="22"/>
      <c r="D694" s="22"/>
      <c r="E694" s="22"/>
      <c r="F694" s="22"/>
      <c r="G694" s="22"/>
      <c r="H694" s="22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20"/>
      <c r="B695" s="21" t="s">
        <v>42</v>
      </c>
      <c r="C695" s="21"/>
      <c r="D695" s="21"/>
      <c r="E695" s="21"/>
      <c r="F695" s="21"/>
      <c r="G695" s="21"/>
      <c r="H695" s="21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20"/>
      <c r="B696" s="22" t="s">
        <v>42</v>
      </c>
      <c r="C696" s="22"/>
      <c r="D696" s="22"/>
      <c r="E696" s="22"/>
      <c r="F696" s="22"/>
      <c r="G696" s="22"/>
      <c r="H696" s="22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20"/>
      <c r="B697" s="21" t="s">
        <v>42</v>
      </c>
      <c r="C697" s="21"/>
      <c r="D697" s="21"/>
      <c r="E697" s="21"/>
      <c r="F697" s="21"/>
      <c r="G697" s="21"/>
      <c r="H697" s="21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20"/>
      <c r="B698" s="22" t="s">
        <v>42</v>
      </c>
      <c r="C698" s="22"/>
      <c r="D698" s="22"/>
      <c r="E698" s="22"/>
      <c r="F698" s="22"/>
      <c r="G698" s="22"/>
      <c r="H698" s="22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20"/>
      <c r="B699" s="21" t="s">
        <v>42</v>
      </c>
      <c r="C699" s="21"/>
      <c r="D699" s="21"/>
      <c r="E699" s="21"/>
      <c r="F699" s="21"/>
      <c r="G699" s="21"/>
      <c r="H699" s="21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20"/>
      <c r="B700" s="22" t="s">
        <v>42</v>
      </c>
      <c r="C700" s="22"/>
      <c r="D700" s="22"/>
      <c r="E700" s="22"/>
      <c r="F700" s="22"/>
      <c r="G700" s="22"/>
      <c r="H700" s="22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20"/>
      <c r="B701" s="21" t="s">
        <v>42</v>
      </c>
      <c r="C701" s="21"/>
      <c r="D701" s="21"/>
      <c r="E701" s="21"/>
      <c r="F701" s="21"/>
      <c r="G701" s="21"/>
      <c r="H701" s="21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20"/>
      <c r="B702" s="22" t="s">
        <v>42</v>
      </c>
      <c r="C702" s="22"/>
      <c r="D702" s="22"/>
      <c r="E702" s="22"/>
      <c r="F702" s="22"/>
      <c r="G702" s="22"/>
      <c r="H702" s="22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20"/>
      <c r="B703" s="21" t="s">
        <v>42</v>
      </c>
      <c r="C703" s="21"/>
      <c r="D703" s="21"/>
      <c r="E703" s="21"/>
      <c r="F703" s="21"/>
      <c r="G703" s="21"/>
      <c r="H703" s="21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20"/>
      <c r="B704" s="22" t="s">
        <v>42</v>
      </c>
      <c r="C704" s="22"/>
      <c r="D704" s="22"/>
      <c r="E704" s="22"/>
      <c r="F704" s="22"/>
      <c r="G704" s="22"/>
      <c r="H704" s="22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20"/>
      <c r="B705" s="21" t="s">
        <v>42</v>
      </c>
      <c r="C705" s="21"/>
      <c r="D705" s="21"/>
      <c r="E705" s="21"/>
      <c r="F705" s="21"/>
      <c r="G705" s="21"/>
      <c r="H705" s="21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20"/>
      <c r="B706" s="22" t="s">
        <v>42</v>
      </c>
      <c r="C706" s="22"/>
      <c r="D706" s="22"/>
      <c r="E706" s="22"/>
      <c r="F706" s="22"/>
      <c r="G706" s="22"/>
      <c r="H706" s="22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20"/>
      <c r="B707" s="21" t="s">
        <v>42</v>
      </c>
      <c r="C707" s="21"/>
      <c r="D707" s="21"/>
      <c r="E707" s="21"/>
      <c r="F707" s="21"/>
      <c r="G707" s="21"/>
      <c r="H707" s="21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20"/>
      <c r="B708" s="22" t="s">
        <v>42</v>
      </c>
      <c r="C708" s="22"/>
      <c r="D708" s="22"/>
      <c r="E708" s="22"/>
      <c r="F708" s="22"/>
      <c r="G708" s="22"/>
      <c r="H708" s="22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20"/>
      <c r="B709" s="21" t="s">
        <v>42</v>
      </c>
      <c r="C709" s="21"/>
      <c r="D709" s="21"/>
      <c r="E709" s="21"/>
      <c r="F709" s="21"/>
      <c r="G709" s="21"/>
      <c r="H709" s="21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20"/>
      <c r="B710" s="22" t="s">
        <v>42</v>
      </c>
      <c r="C710" s="22"/>
      <c r="D710" s="22"/>
      <c r="E710" s="22"/>
      <c r="F710" s="22"/>
      <c r="G710" s="22"/>
      <c r="H710" s="22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20"/>
      <c r="B711" s="21" t="s">
        <v>42</v>
      </c>
      <c r="C711" s="21"/>
      <c r="D711" s="21"/>
      <c r="E711" s="21"/>
      <c r="F711" s="21"/>
      <c r="G711" s="21"/>
      <c r="H711" s="21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20"/>
      <c r="B712" s="22" t="s">
        <v>42</v>
      </c>
      <c r="C712" s="22"/>
      <c r="D712" s="22"/>
      <c r="E712" s="22"/>
      <c r="F712" s="22"/>
      <c r="G712" s="22"/>
      <c r="H712" s="22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20"/>
      <c r="B713" s="21" t="s">
        <v>42</v>
      </c>
      <c r="C713" s="21"/>
      <c r="D713" s="21"/>
      <c r="E713" s="21"/>
      <c r="F713" s="21"/>
      <c r="G713" s="21"/>
      <c r="H713" s="21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20"/>
      <c r="B714" s="22" t="s">
        <v>42</v>
      </c>
      <c r="C714" s="22"/>
      <c r="D714" s="22"/>
      <c r="E714" s="22"/>
      <c r="F714" s="22"/>
      <c r="G714" s="22"/>
      <c r="H714" s="22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20"/>
      <c r="B715" s="21" t="s">
        <v>42</v>
      </c>
      <c r="C715" s="21"/>
      <c r="D715" s="21"/>
      <c r="E715" s="21"/>
      <c r="F715" s="21"/>
      <c r="G715" s="21"/>
      <c r="H715" s="21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20"/>
      <c r="B716" s="22" t="s">
        <v>42</v>
      </c>
      <c r="C716" s="22"/>
      <c r="D716" s="22"/>
      <c r="E716" s="22"/>
      <c r="F716" s="22"/>
      <c r="G716" s="22"/>
      <c r="H716" s="22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20"/>
      <c r="B717" s="21" t="s">
        <v>42</v>
      </c>
      <c r="C717" s="21"/>
      <c r="D717" s="21"/>
      <c r="E717" s="21"/>
      <c r="F717" s="21"/>
      <c r="G717" s="21"/>
      <c r="H717" s="21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20"/>
      <c r="B718" s="22" t="s">
        <v>42</v>
      </c>
      <c r="C718" s="22"/>
      <c r="D718" s="22"/>
      <c r="E718" s="22"/>
      <c r="F718" s="22"/>
      <c r="G718" s="22"/>
      <c r="H718" s="22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20"/>
      <c r="B719" s="21" t="s">
        <v>42</v>
      </c>
      <c r="C719" s="21"/>
      <c r="D719" s="21"/>
      <c r="E719" s="21"/>
      <c r="F719" s="21"/>
      <c r="G719" s="21"/>
      <c r="H719" s="21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20"/>
      <c r="B720" s="22" t="s">
        <v>42</v>
      </c>
      <c r="C720" s="22"/>
      <c r="D720" s="22"/>
      <c r="E720" s="22"/>
      <c r="F720" s="22"/>
      <c r="G720" s="22"/>
      <c r="H720" s="22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20"/>
      <c r="B721" s="21" t="s">
        <v>42</v>
      </c>
      <c r="C721" s="21"/>
      <c r="D721" s="21"/>
      <c r="E721" s="21"/>
      <c r="F721" s="21"/>
      <c r="G721" s="21"/>
      <c r="H721" s="21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20"/>
      <c r="B722" s="22" t="s">
        <v>42</v>
      </c>
      <c r="C722" s="22"/>
      <c r="D722" s="22"/>
      <c r="E722" s="22"/>
      <c r="F722" s="22"/>
      <c r="G722" s="22"/>
      <c r="H722" s="22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20"/>
      <c r="B723" s="21" t="s">
        <v>42</v>
      </c>
      <c r="C723" s="21"/>
      <c r="D723" s="21"/>
      <c r="E723" s="21"/>
      <c r="F723" s="21"/>
      <c r="G723" s="21"/>
      <c r="H723" s="21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20"/>
      <c r="B724" s="22" t="s">
        <v>42</v>
      </c>
      <c r="C724" s="22"/>
      <c r="D724" s="22"/>
      <c r="E724" s="22"/>
      <c r="F724" s="22"/>
      <c r="G724" s="22"/>
      <c r="H724" s="22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20"/>
      <c r="B725" s="21" t="s">
        <v>42</v>
      </c>
      <c r="C725" s="21"/>
      <c r="D725" s="21"/>
      <c r="E725" s="21"/>
      <c r="F725" s="21"/>
      <c r="G725" s="21"/>
      <c r="H725" s="21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20"/>
      <c r="B726" s="22" t="s">
        <v>42</v>
      </c>
      <c r="C726" s="22"/>
      <c r="D726" s="22"/>
      <c r="E726" s="22"/>
      <c r="F726" s="22"/>
      <c r="G726" s="22"/>
      <c r="H726" s="22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20"/>
      <c r="B727" s="21" t="s">
        <v>42</v>
      </c>
      <c r="C727" s="21"/>
      <c r="D727" s="21"/>
      <c r="E727" s="21"/>
      <c r="F727" s="21"/>
      <c r="G727" s="21"/>
      <c r="H727" s="21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20"/>
      <c r="B728" s="22" t="s">
        <v>42</v>
      </c>
      <c r="C728" s="22"/>
      <c r="D728" s="22"/>
      <c r="E728" s="22"/>
      <c r="F728" s="22"/>
      <c r="G728" s="22"/>
      <c r="H728" s="22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20"/>
      <c r="B729" s="21" t="s">
        <v>42</v>
      </c>
      <c r="C729" s="21"/>
      <c r="D729" s="21"/>
      <c r="E729" s="21"/>
      <c r="F729" s="21"/>
      <c r="G729" s="21"/>
      <c r="H729" s="21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20"/>
      <c r="B730" s="22" t="s">
        <v>42</v>
      </c>
      <c r="C730" s="22"/>
      <c r="D730" s="22"/>
      <c r="E730" s="22"/>
      <c r="F730" s="22"/>
      <c r="G730" s="22"/>
      <c r="H730" s="22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20"/>
      <c r="B731" s="21" t="s">
        <v>42</v>
      </c>
      <c r="C731" s="21"/>
      <c r="D731" s="21"/>
      <c r="E731" s="21"/>
      <c r="F731" s="21"/>
      <c r="G731" s="21"/>
      <c r="H731" s="21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20"/>
      <c r="B732" s="22" t="s">
        <v>42</v>
      </c>
      <c r="C732" s="22"/>
      <c r="D732" s="22"/>
      <c r="E732" s="22"/>
      <c r="F732" s="22"/>
      <c r="G732" s="22"/>
      <c r="H732" s="22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20"/>
      <c r="B733" s="21" t="s">
        <v>42</v>
      </c>
      <c r="C733" s="21"/>
      <c r="D733" s="21"/>
      <c r="E733" s="21"/>
      <c r="F733" s="21"/>
      <c r="G733" s="21"/>
      <c r="H733" s="21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20"/>
      <c r="B734" s="22" t="s">
        <v>42</v>
      </c>
      <c r="C734" s="22"/>
      <c r="D734" s="22"/>
      <c r="E734" s="22"/>
      <c r="F734" s="22"/>
      <c r="G734" s="22"/>
      <c r="H734" s="22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20"/>
      <c r="B735" s="21" t="s">
        <v>42</v>
      </c>
      <c r="C735" s="21"/>
      <c r="D735" s="21"/>
      <c r="E735" s="21"/>
      <c r="F735" s="21"/>
      <c r="G735" s="21"/>
      <c r="H735" s="21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20"/>
      <c r="B736" s="22" t="s">
        <v>42</v>
      </c>
      <c r="C736" s="22"/>
      <c r="D736" s="22"/>
      <c r="E736" s="22"/>
      <c r="F736" s="22"/>
      <c r="G736" s="22"/>
      <c r="H736" s="22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20"/>
      <c r="B737" s="21" t="s">
        <v>42</v>
      </c>
      <c r="C737" s="21"/>
      <c r="D737" s="21"/>
      <c r="E737" s="21"/>
      <c r="F737" s="21"/>
      <c r="G737" s="21"/>
      <c r="H737" s="21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20"/>
      <c r="B738" s="22" t="s">
        <v>42</v>
      </c>
      <c r="C738" s="22"/>
      <c r="D738" s="22"/>
      <c r="E738" s="22"/>
      <c r="F738" s="22"/>
      <c r="G738" s="22"/>
      <c r="H738" s="22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20"/>
      <c r="B739" s="21" t="s">
        <v>42</v>
      </c>
      <c r="C739" s="21"/>
      <c r="D739" s="21"/>
      <c r="E739" s="21"/>
      <c r="F739" s="21"/>
      <c r="G739" s="21"/>
      <c r="H739" s="21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20"/>
      <c r="B740" s="22" t="s">
        <v>42</v>
      </c>
      <c r="C740" s="22"/>
      <c r="D740" s="22"/>
      <c r="E740" s="22"/>
      <c r="F740" s="22"/>
      <c r="G740" s="22"/>
      <c r="H740" s="22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20"/>
      <c r="B741" s="21" t="s">
        <v>42</v>
      </c>
      <c r="C741" s="21"/>
      <c r="D741" s="21"/>
      <c r="E741" s="21"/>
      <c r="F741" s="21"/>
      <c r="G741" s="21"/>
      <c r="H741" s="21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20"/>
      <c r="B742" s="22" t="s">
        <v>42</v>
      </c>
      <c r="C742" s="22"/>
      <c r="D742" s="22"/>
      <c r="E742" s="22"/>
      <c r="F742" s="22"/>
      <c r="G742" s="22"/>
      <c r="H742" s="22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20"/>
      <c r="B743" s="21" t="s">
        <v>42</v>
      </c>
      <c r="C743" s="21"/>
      <c r="D743" s="21"/>
      <c r="E743" s="21"/>
      <c r="F743" s="21"/>
      <c r="G743" s="21"/>
      <c r="H743" s="21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20"/>
      <c r="B744" s="22" t="s">
        <v>42</v>
      </c>
      <c r="C744" s="22"/>
      <c r="D744" s="22"/>
      <c r="E744" s="22"/>
      <c r="F744" s="22"/>
      <c r="G744" s="22"/>
      <c r="H744" s="22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20"/>
      <c r="B745" s="21" t="s">
        <v>42</v>
      </c>
      <c r="C745" s="21"/>
      <c r="D745" s="21"/>
      <c r="E745" s="21"/>
      <c r="F745" s="21"/>
      <c r="G745" s="21"/>
      <c r="H745" s="21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20"/>
      <c r="B746" s="22" t="s">
        <v>42</v>
      </c>
      <c r="C746" s="22"/>
      <c r="D746" s="22"/>
      <c r="E746" s="22"/>
      <c r="F746" s="22"/>
      <c r="G746" s="22"/>
      <c r="H746" s="22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20"/>
      <c r="B747" s="21" t="s">
        <v>42</v>
      </c>
      <c r="C747" s="21"/>
      <c r="D747" s="21"/>
      <c r="E747" s="21"/>
      <c r="F747" s="21"/>
      <c r="G747" s="21"/>
      <c r="H747" s="21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20"/>
      <c r="B748" s="22" t="s">
        <v>42</v>
      </c>
      <c r="C748" s="22"/>
      <c r="D748" s="22"/>
      <c r="E748" s="22"/>
      <c r="F748" s="22"/>
      <c r="G748" s="22"/>
      <c r="H748" s="22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20"/>
      <c r="B749" s="21" t="s">
        <v>42</v>
      </c>
      <c r="C749" s="21"/>
      <c r="D749" s="21"/>
      <c r="E749" s="21"/>
      <c r="F749" s="21"/>
      <c r="G749" s="21"/>
      <c r="H749" s="21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20"/>
      <c r="B750" s="22" t="s">
        <v>42</v>
      </c>
      <c r="C750" s="22"/>
      <c r="D750" s="22"/>
      <c r="E750" s="22"/>
      <c r="F750" s="22"/>
      <c r="G750" s="22"/>
      <c r="H750" s="22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20"/>
      <c r="B751" s="21" t="s">
        <v>42</v>
      </c>
      <c r="C751" s="21"/>
      <c r="D751" s="21"/>
      <c r="E751" s="21"/>
      <c r="F751" s="21"/>
      <c r="G751" s="21"/>
      <c r="H751" s="21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20"/>
      <c r="B752" s="22" t="s">
        <v>42</v>
      </c>
      <c r="C752" s="22"/>
      <c r="D752" s="22"/>
      <c r="E752" s="22"/>
      <c r="F752" s="22"/>
      <c r="G752" s="22"/>
      <c r="H752" s="22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20"/>
      <c r="B753" s="21" t="s">
        <v>42</v>
      </c>
      <c r="C753" s="21"/>
      <c r="D753" s="21"/>
      <c r="E753" s="21"/>
      <c r="F753" s="21"/>
      <c r="G753" s="21"/>
      <c r="H753" s="21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20"/>
      <c r="B754" s="22" t="s">
        <v>42</v>
      </c>
      <c r="C754" s="22"/>
      <c r="D754" s="22"/>
      <c r="E754" s="22"/>
      <c r="F754" s="22"/>
      <c r="G754" s="22"/>
      <c r="H754" s="22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20"/>
      <c r="B755" s="21" t="s">
        <v>42</v>
      </c>
      <c r="C755" s="21"/>
      <c r="D755" s="21"/>
      <c r="E755" s="21"/>
      <c r="F755" s="21"/>
      <c r="G755" s="21"/>
      <c r="H755" s="21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20"/>
      <c r="B756" s="22" t="s">
        <v>42</v>
      </c>
      <c r="C756" s="22"/>
      <c r="D756" s="22"/>
      <c r="E756" s="22"/>
      <c r="F756" s="22"/>
      <c r="G756" s="22"/>
      <c r="H756" s="22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20"/>
      <c r="B757" s="21" t="s">
        <v>42</v>
      </c>
      <c r="C757" s="21"/>
      <c r="D757" s="21"/>
      <c r="E757" s="21"/>
      <c r="F757" s="21"/>
      <c r="G757" s="21"/>
      <c r="H757" s="21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20"/>
      <c r="B758" s="22" t="s">
        <v>42</v>
      </c>
      <c r="C758" s="22"/>
      <c r="D758" s="22"/>
      <c r="E758" s="22"/>
      <c r="F758" s="22"/>
      <c r="G758" s="22"/>
      <c r="H758" s="22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20"/>
      <c r="B759" s="21" t="s">
        <v>42</v>
      </c>
      <c r="C759" s="21"/>
      <c r="D759" s="21"/>
      <c r="E759" s="21"/>
      <c r="F759" s="21"/>
      <c r="G759" s="21"/>
      <c r="H759" s="21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20"/>
      <c r="B760" s="22" t="s">
        <v>42</v>
      </c>
      <c r="C760" s="22"/>
      <c r="D760" s="22"/>
      <c r="E760" s="22"/>
      <c r="F760" s="22"/>
      <c r="G760" s="22"/>
      <c r="H760" s="22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20"/>
      <c r="B761" s="21" t="s">
        <v>42</v>
      </c>
      <c r="C761" s="21"/>
      <c r="D761" s="21"/>
      <c r="E761" s="21"/>
      <c r="F761" s="21"/>
      <c r="G761" s="21"/>
      <c r="H761" s="21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20"/>
      <c r="B762" s="22" t="s">
        <v>42</v>
      </c>
      <c r="C762" s="22"/>
      <c r="D762" s="22"/>
      <c r="E762" s="22"/>
      <c r="F762" s="22"/>
      <c r="G762" s="22"/>
      <c r="H762" s="22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20"/>
      <c r="B763" s="21" t="s">
        <v>42</v>
      </c>
      <c r="C763" s="21"/>
      <c r="D763" s="21"/>
      <c r="E763" s="21"/>
      <c r="F763" s="21"/>
      <c r="G763" s="21"/>
      <c r="H763" s="21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20"/>
      <c r="B764" s="22" t="s">
        <v>42</v>
      </c>
      <c r="C764" s="22"/>
      <c r="D764" s="22"/>
      <c r="E764" s="22"/>
      <c r="F764" s="22"/>
      <c r="G764" s="22"/>
      <c r="H764" s="22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20"/>
      <c r="B765" s="21" t="s">
        <v>42</v>
      </c>
      <c r="C765" s="21"/>
      <c r="D765" s="21"/>
      <c r="E765" s="21"/>
      <c r="F765" s="21"/>
      <c r="G765" s="21"/>
      <c r="H765" s="21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20"/>
      <c r="B766" s="22" t="s">
        <v>42</v>
      </c>
      <c r="C766" s="22"/>
      <c r="D766" s="22"/>
      <c r="E766" s="22"/>
      <c r="F766" s="22"/>
      <c r="G766" s="22"/>
      <c r="H766" s="22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20"/>
      <c r="B767" s="21" t="s">
        <v>42</v>
      </c>
      <c r="C767" s="21"/>
      <c r="D767" s="21"/>
      <c r="E767" s="21"/>
      <c r="F767" s="21"/>
      <c r="G767" s="21"/>
      <c r="H767" s="21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20"/>
      <c r="B768" s="22" t="s">
        <v>42</v>
      </c>
      <c r="C768" s="22"/>
      <c r="D768" s="22"/>
      <c r="E768" s="22"/>
      <c r="F768" s="22"/>
      <c r="G768" s="22"/>
      <c r="H768" s="22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20"/>
      <c r="B769" s="21" t="s">
        <v>42</v>
      </c>
      <c r="C769" s="21"/>
      <c r="D769" s="21"/>
      <c r="E769" s="21"/>
      <c r="F769" s="21"/>
      <c r="G769" s="21"/>
      <c r="H769" s="21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20"/>
      <c r="B770" s="22" t="s">
        <v>42</v>
      </c>
      <c r="C770" s="22"/>
      <c r="D770" s="22"/>
      <c r="E770" s="22"/>
      <c r="F770" s="22"/>
      <c r="G770" s="22"/>
      <c r="H770" s="22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20"/>
      <c r="B771" s="21" t="s">
        <v>42</v>
      </c>
      <c r="C771" s="21"/>
      <c r="D771" s="21"/>
      <c r="E771" s="21"/>
      <c r="F771" s="21"/>
      <c r="G771" s="21"/>
      <c r="H771" s="21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20"/>
      <c r="B772" s="22" t="s">
        <v>42</v>
      </c>
      <c r="C772" s="22"/>
      <c r="D772" s="22"/>
      <c r="E772" s="22"/>
      <c r="F772" s="22"/>
      <c r="G772" s="22"/>
      <c r="H772" s="22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20"/>
      <c r="B773" s="21" t="s">
        <v>42</v>
      </c>
      <c r="C773" s="21"/>
      <c r="D773" s="21"/>
      <c r="E773" s="21"/>
      <c r="F773" s="21"/>
      <c r="G773" s="21"/>
      <c r="H773" s="21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20"/>
      <c r="B774" s="22" t="s">
        <v>42</v>
      </c>
      <c r="C774" s="22"/>
      <c r="D774" s="22"/>
      <c r="E774" s="22"/>
      <c r="F774" s="22"/>
      <c r="G774" s="22"/>
      <c r="H774" s="22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20"/>
      <c r="B775" s="21" t="s">
        <v>42</v>
      </c>
      <c r="C775" s="21"/>
      <c r="D775" s="21"/>
      <c r="E775" s="21"/>
      <c r="F775" s="21"/>
      <c r="G775" s="21"/>
      <c r="H775" s="21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20"/>
      <c r="B776" s="22" t="s">
        <v>42</v>
      </c>
      <c r="C776" s="22"/>
      <c r="D776" s="22"/>
      <c r="E776" s="22"/>
      <c r="F776" s="22"/>
      <c r="G776" s="22"/>
      <c r="H776" s="22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20"/>
      <c r="B777" s="21" t="s">
        <v>42</v>
      </c>
      <c r="C777" s="21"/>
      <c r="D777" s="21"/>
      <c r="E777" s="21"/>
      <c r="F777" s="21"/>
      <c r="G777" s="21"/>
      <c r="H777" s="21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20"/>
      <c r="B778" s="22" t="s">
        <v>42</v>
      </c>
      <c r="C778" s="22"/>
      <c r="D778" s="22"/>
      <c r="E778" s="22"/>
      <c r="F778" s="22"/>
      <c r="G778" s="22"/>
      <c r="H778" s="22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20"/>
      <c r="B779" s="21" t="s">
        <v>42</v>
      </c>
      <c r="C779" s="21"/>
      <c r="D779" s="21"/>
      <c r="E779" s="21"/>
      <c r="F779" s="21"/>
      <c r="G779" s="21"/>
      <c r="H779" s="21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20"/>
      <c r="B780" s="22" t="s">
        <v>42</v>
      </c>
      <c r="C780" s="22"/>
      <c r="D780" s="22"/>
      <c r="E780" s="22"/>
      <c r="F780" s="22"/>
      <c r="G780" s="22"/>
      <c r="H780" s="22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20"/>
      <c r="B781" s="21" t="s">
        <v>42</v>
      </c>
      <c r="C781" s="21"/>
      <c r="D781" s="21"/>
      <c r="E781" s="21"/>
      <c r="F781" s="21"/>
      <c r="G781" s="21"/>
      <c r="H781" s="21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20"/>
      <c r="B782" s="22" t="s">
        <v>42</v>
      </c>
      <c r="C782" s="22"/>
      <c r="D782" s="22"/>
      <c r="E782" s="22"/>
      <c r="F782" s="22"/>
      <c r="G782" s="22"/>
      <c r="H782" s="22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20"/>
      <c r="B783" s="21" t="s">
        <v>42</v>
      </c>
      <c r="C783" s="21"/>
      <c r="D783" s="21"/>
      <c r="E783" s="21"/>
      <c r="F783" s="21"/>
      <c r="G783" s="21"/>
      <c r="H783" s="21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20"/>
      <c r="B784" s="22" t="s">
        <v>42</v>
      </c>
      <c r="C784" s="22"/>
      <c r="D784" s="22"/>
      <c r="E784" s="22"/>
      <c r="F784" s="22"/>
      <c r="G784" s="22"/>
      <c r="H784" s="22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20"/>
      <c r="B785" s="21" t="s">
        <v>42</v>
      </c>
      <c r="C785" s="21"/>
      <c r="D785" s="21"/>
      <c r="E785" s="21"/>
      <c r="F785" s="21"/>
      <c r="G785" s="21"/>
      <c r="H785" s="21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20"/>
      <c r="B786" s="22" t="s">
        <v>42</v>
      </c>
      <c r="C786" s="22"/>
      <c r="D786" s="22"/>
      <c r="E786" s="22"/>
      <c r="F786" s="22"/>
      <c r="G786" s="22"/>
      <c r="H786" s="22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20"/>
      <c r="B787" s="21" t="s">
        <v>42</v>
      </c>
      <c r="C787" s="21"/>
      <c r="D787" s="21"/>
      <c r="E787" s="21"/>
      <c r="F787" s="21"/>
      <c r="G787" s="21"/>
      <c r="H787" s="21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20"/>
      <c r="B788" s="22" t="s">
        <v>42</v>
      </c>
      <c r="C788" s="22"/>
      <c r="D788" s="22"/>
      <c r="E788" s="22"/>
      <c r="F788" s="22"/>
      <c r="G788" s="22"/>
      <c r="H788" s="22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20"/>
      <c r="B789" s="21" t="s">
        <v>42</v>
      </c>
      <c r="C789" s="21"/>
      <c r="D789" s="21"/>
      <c r="E789" s="21"/>
      <c r="F789" s="21"/>
      <c r="G789" s="21"/>
      <c r="H789" s="21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20"/>
      <c r="B790" s="22" t="s">
        <v>42</v>
      </c>
      <c r="C790" s="22"/>
      <c r="D790" s="22"/>
      <c r="E790" s="22"/>
      <c r="F790" s="22"/>
      <c r="G790" s="22"/>
      <c r="H790" s="22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20"/>
      <c r="B791" s="21" t="s">
        <v>42</v>
      </c>
      <c r="C791" s="21"/>
      <c r="D791" s="21"/>
      <c r="E791" s="21"/>
      <c r="F791" s="21"/>
      <c r="G791" s="21"/>
      <c r="H791" s="21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20"/>
      <c r="B792" s="22" t="s">
        <v>42</v>
      </c>
      <c r="C792" s="22"/>
      <c r="D792" s="22"/>
      <c r="E792" s="22"/>
      <c r="F792" s="22"/>
      <c r="G792" s="22"/>
      <c r="H792" s="22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20"/>
      <c r="B793" s="21" t="s">
        <v>42</v>
      </c>
      <c r="C793" s="21"/>
      <c r="D793" s="21"/>
      <c r="E793" s="21"/>
      <c r="F793" s="21"/>
      <c r="G793" s="21"/>
      <c r="H793" s="21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20"/>
      <c r="B794" s="22" t="s">
        <v>42</v>
      </c>
      <c r="C794" s="22"/>
      <c r="D794" s="22"/>
      <c r="E794" s="22"/>
      <c r="F794" s="22"/>
      <c r="G794" s="22"/>
      <c r="H794" s="22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20"/>
      <c r="B795" s="21" t="s">
        <v>42</v>
      </c>
      <c r="C795" s="21"/>
      <c r="D795" s="21"/>
      <c r="E795" s="21"/>
      <c r="F795" s="21"/>
      <c r="G795" s="21"/>
      <c r="H795" s="21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20"/>
      <c r="B796" s="22" t="s">
        <v>42</v>
      </c>
      <c r="C796" s="22"/>
      <c r="D796" s="22"/>
      <c r="E796" s="22"/>
      <c r="F796" s="22"/>
      <c r="G796" s="22"/>
      <c r="H796" s="22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20"/>
      <c r="B797" s="21" t="s">
        <v>42</v>
      </c>
      <c r="C797" s="21"/>
      <c r="D797" s="21"/>
      <c r="E797" s="21"/>
      <c r="F797" s="21"/>
      <c r="G797" s="21"/>
      <c r="H797" s="21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20"/>
      <c r="B798" s="22" t="s">
        <v>42</v>
      </c>
      <c r="C798" s="22"/>
      <c r="D798" s="22"/>
      <c r="E798" s="22"/>
      <c r="F798" s="22"/>
      <c r="G798" s="22"/>
      <c r="H798" s="22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20"/>
      <c r="B799" s="21" t="s">
        <v>42</v>
      </c>
      <c r="C799" s="21"/>
      <c r="D799" s="21"/>
      <c r="E799" s="21"/>
      <c r="F799" s="21"/>
      <c r="G799" s="21"/>
      <c r="H799" s="21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20"/>
      <c r="B800" s="22" t="s">
        <v>42</v>
      </c>
      <c r="C800" s="22"/>
      <c r="D800" s="22"/>
      <c r="E800" s="22"/>
      <c r="F800" s="22"/>
      <c r="G800" s="22"/>
      <c r="H800" s="22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20"/>
      <c r="B801" s="21" t="s">
        <v>42</v>
      </c>
      <c r="C801" s="21"/>
      <c r="D801" s="21"/>
      <c r="E801" s="21"/>
      <c r="F801" s="21"/>
      <c r="G801" s="21"/>
      <c r="H801" s="21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20"/>
      <c r="B802" s="22" t="s">
        <v>42</v>
      </c>
      <c r="C802" s="22"/>
      <c r="D802" s="22"/>
      <c r="E802" s="22"/>
      <c r="F802" s="22"/>
      <c r="G802" s="22"/>
      <c r="H802" s="22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20"/>
      <c r="B803" s="21" t="s">
        <v>42</v>
      </c>
      <c r="C803" s="21"/>
      <c r="D803" s="21"/>
      <c r="E803" s="21"/>
      <c r="F803" s="21"/>
      <c r="G803" s="21"/>
      <c r="H803" s="21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20"/>
      <c r="B804" s="22" t="s">
        <v>42</v>
      </c>
      <c r="C804" s="22"/>
      <c r="D804" s="22"/>
      <c r="E804" s="22"/>
      <c r="F804" s="22"/>
      <c r="G804" s="22"/>
      <c r="H804" s="22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20"/>
      <c r="B805" s="21" t="s">
        <v>42</v>
      </c>
      <c r="C805" s="21"/>
      <c r="D805" s="21"/>
      <c r="E805" s="21"/>
      <c r="F805" s="21"/>
      <c r="G805" s="21"/>
      <c r="H805" s="21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20"/>
      <c r="B806" s="22" t="s">
        <v>42</v>
      </c>
      <c r="C806" s="22"/>
      <c r="D806" s="22"/>
      <c r="E806" s="22"/>
      <c r="F806" s="22"/>
      <c r="G806" s="22"/>
      <c r="H806" s="22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20"/>
      <c r="B807" s="21" t="s">
        <v>42</v>
      </c>
      <c r="C807" s="21"/>
      <c r="D807" s="21"/>
      <c r="E807" s="21"/>
      <c r="F807" s="21"/>
      <c r="G807" s="21"/>
      <c r="H807" s="21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20"/>
      <c r="B808" s="22" t="s">
        <v>42</v>
      </c>
      <c r="C808" s="22"/>
      <c r="D808" s="22"/>
      <c r="E808" s="22"/>
      <c r="F808" s="22"/>
      <c r="G808" s="22"/>
      <c r="H808" s="22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20"/>
      <c r="B809" s="21" t="s">
        <v>42</v>
      </c>
      <c r="C809" s="21"/>
      <c r="D809" s="21"/>
      <c r="E809" s="21"/>
      <c r="F809" s="21"/>
      <c r="G809" s="21"/>
      <c r="H809" s="21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20"/>
      <c r="B810" s="22" t="s">
        <v>42</v>
      </c>
      <c r="C810" s="22"/>
      <c r="D810" s="22"/>
      <c r="E810" s="22"/>
      <c r="F810" s="22"/>
      <c r="G810" s="22"/>
      <c r="H810" s="22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20"/>
      <c r="B811" s="21" t="s">
        <v>42</v>
      </c>
      <c r="C811" s="21"/>
      <c r="D811" s="21"/>
      <c r="E811" s="21"/>
      <c r="F811" s="21"/>
      <c r="G811" s="21"/>
      <c r="H811" s="21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20"/>
      <c r="B812" s="22" t="s">
        <v>42</v>
      </c>
      <c r="C812" s="22"/>
      <c r="D812" s="22"/>
      <c r="E812" s="22"/>
      <c r="F812" s="22"/>
      <c r="G812" s="22"/>
      <c r="H812" s="22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20"/>
      <c r="B813" s="21" t="s">
        <v>42</v>
      </c>
      <c r="C813" s="21"/>
      <c r="D813" s="21"/>
      <c r="E813" s="21"/>
      <c r="F813" s="21"/>
      <c r="G813" s="21"/>
      <c r="H813" s="21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20"/>
      <c r="B814" s="22" t="s">
        <v>42</v>
      </c>
      <c r="C814" s="22"/>
      <c r="D814" s="22"/>
      <c r="E814" s="22"/>
      <c r="F814" s="22"/>
      <c r="G814" s="22"/>
      <c r="H814" s="22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20"/>
      <c r="B815" s="21" t="s">
        <v>42</v>
      </c>
      <c r="C815" s="21"/>
      <c r="D815" s="21"/>
      <c r="E815" s="21"/>
      <c r="F815" s="21"/>
      <c r="G815" s="21"/>
      <c r="H815" s="21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20"/>
      <c r="B816" s="22" t="s">
        <v>42</v>
      </c>
      <c r="C816" s="22"/>
      <c r="D816" s="22"/>
      <c r="E816" s="22"/>
      <c r="F816" s="22"/>
      <c r="G816" s="22"/>
      <c r="H816" s="22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20"/>
      <c r="B817" s="21" t="s">
        <v>42</v>
      </c>
      <c r="C817" s="21"/>
      <c r="D817" s="21"/>
      <c r="E817" s="21"/>
      <c r="F817" s="21"/>
      <c r="G817" s="21"/>
      <c r="H817" s="21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20"/>
      <c r="B818" s="22" t="s">
        <v>42</v>
      </c>
      <c r="C818" s="22"/>
      <c r="D818" s="22"/>
      <c r="E818" s="22"/>
      <c r="F818" s="22"/>
      <c r="G818" s="22"/>
      <c r="H818" s="22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20"/>
      <c r="B819" s="21" t="s">
        <v>42</v>
      </c>
      <c r="C819" s="21"/>
      <c r="D819" s="21"/>
      <c r="E819" s="21"/>
      <c r="F819" s="21"/>
      <c r="G819" s="21"/>
      <c r="H819" s="21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20"/>
      <c r="B820" s="22" t="s">
        <v>42</v>
      </c>
      <c r="C820" s="22"/>
      <c r="D820" s="22"/>
      <c r="E820" s="22"/>
      <c r="F820" s="22"/>
      <c r="G820" s="22"/>
      <c r="H820" s="22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20"/>
      <c r="B821" s="21" t="s">
        <v>42</v>
      </c>
      <c r="C821" s="21"/>
      <c r="D821" s="21"/>
      <c r="E821" s="21"/>
      <c r="F821" s="21"/>
      <c r="G821" s="21"/>
      <c r="H821" s="21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20"/>
      <c r="B822" s="22" t="s">
        <v>42</v>
      </c>
      <c r="C822" s="22"/>
      <c r="D822" s="22"/>
      <c r="E822" s="22"/>
      <c r="F822" s="22"/>
      <c r="G822" s="22"/>
      <c r="H822" s="22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20"/>
      <c r="B823" s="21" t="s">
        <v>42</v>
      </c>
      <c r="C823" s="21"/>
      <c r="D823" s="21"/>
      <c r="E823" s="21"/>
      <c r="F823" s="21"/>
      <c r="G823" s="21"/>
      <c r="H823" s="21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20"/>
      <c r="B824" s="22" t="s">
        <v>42</v>
      </c>
      <c r="C824" s="22"/>
      <c r="D824" s="22"/>
      <c r="E824" s="22"/>
      <c r="F824" s="22"/>
      <c r="G824" s="22"/>
      <c r="H824" s="22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20"/>
      <c r="B825" s="21" t="s">
        <v>42</v>
      </c>
      <c r="C825" s="21"/>
      <c r="D825" s="21"/>
      <c r="E825" s="21"/>
      <c r="F825" s="21"/>
      <c r="G825" s="21"/>
      <c r="H825" s="21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20"/>
      <c r="B826" s="22" t="s">
        <v>42</v>
      </c>
      <c r="C826" s="22"/>
      <c r="D826" s="22"/>
      <c r="E826" s="22"/>
      <c r="F826" s="22"/>
      <c r="G826" s="22"/>
      <c r="H826" s="22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20"/>
      <c r="B827" s="21" t="s">
        <v>42</v>
      </c>
      <c r="C827" s="21"/>
      <c r="D827" s="21"/>
      <c r="E827" s="21"/>
      <c r="F827" s="21"/>
      <c r="G827" s="21"/>
      <c r="H827" s="21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20"/>
      <c r="B828" s="22" t="s">
        <v>42</v>
      </c>
      <c r="C828" s="22"/>
      <c r="D828" s="22"/>
      <c r="E828" s="22"/>
      <c r="F828" s="22"/>
      <c r="G828" s="22"/>
      <c r="H828" s="22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20"/>
      <c r="B829" s="21" t="s">
        <v>42</v>
      </c>
      <c r="C829" s="21"/>
      <c r="D829" s="21"/>
      <c r="E829" s="21"/>
      <c r="F829" s="21"/>
      <c r="G829" s="21"/>
      <c r="H829" s="21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20"/>
      <c r="B830" s="22" t="s">
        <v>42</v>
      </c>
      <c r="C830" s="22"/>
      <c r="D830" s="22"/>
      <c r="E830" s="22"/>
      <c r="F830" s="22"/>
      <c r="G830" s="22"/>
      <c r="H830" s="22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20"/>
      <c r="B831" s="21" t="s">
        <v>42</v>
      </c>
      <c r="C831" s="21"/>
      <c r="D831" s="21"/>
      <c r="E831" s="21"/>
      <c r="F831" s="21"/>
      <c r="G831" s="21"/>
      <c r="H831" s="21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20"/>
      <c r="B832" s="22" t="s">
        <v>42</v>
      </c>
      <c r="C832" s="22"/>
      <c r="D832" s="22"/>
      <c r="E832" s="22"/>
      <c r="F832" s="22"/>
      <c r="G832" s="22"/>
      <c r="H832" s="22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20"/>
      <c r="B833" s="21" t="s">
        <v>42</v>
      </c>
      <c r="C833" s="21"/>
      <c r="D833" s="21"/>
      <c r="E833" s="21"/>
      <c r="F833" s="21"/>
      <c r="G833" s="21"/>
      <c r="H833" s="21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20"/>
      <c r="B834" s="22" t="s">
        <v>42</v>
      </c>
      <c r="C834" s="22"/>
      <c r="D834" s="22"/>
      <c r="E834" s="22"/>
      <c r="F834" s="22"/>
      <c r="G834" s="22"/>
      <c r="H834" s="22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20"/>
      <c r="B835" s="21" t="s">
        <v>42</v>
      </c>
      <c r="C835" s="21"/>
      <c r="D835" s="21"/>
      <c r="E835" s="21"/>
      <c r="F835" s="21"/>
      <c r="G835" s="21"/>
      <c r="H835" s="21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20"/>
      <c r="B836" s="22" t="s">
        <v>42</v>
      </c>
      <c r="C836" s="22"/>
      <c r="D836" s="22"/>
      <c r="E836" s="22"/>
      <c r="F836" s="22"/>
      <c r="G836" s="22"/>
      <c r="H836" s="22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20"/>
      <c r="B837" s="21" t="s">
        <v>42</v>
      </c>
      <c r="C837" s="21"/>
      <c r="D837" s="21"/>
      <c r="E837" s="21"/>
      <c r="F837" s="21"/>
      <c r="G837" s="21"/>
      <c r="H837" s="21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20"/>
      <c r="B838" s="22" t="s">
        <v>42</v>
      </c>
      <c r="C838" s="22"/>
      <c r="D838" s="22"/>
      <c r="E838" s="22"/>
      <c r="F838" s="22"/>
      <c r="G838" s="22"/>
      <c r="H838" s="22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20"/>
      <c r="B839" s="21" t="s">
        <v>42</v>
      </c>
      <c r="C839" s="21"/>
      <c r="D839" s="21"/>
      <c r="E839" s="21"/>
      <c r="F839" s="21"/>
      <c r="G839" s="21"/>
      <c r="H839" s="21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20"/>
      <c r="B840" s="22" t="s">
        <v>42</v>
      </c>
      <c r="C840" s="22"/>
      <c r="D840" s="22"/>
      <c r="E840" s="22"/>
      <c r="F840" s="22"/>
      <c r="G840" s="22"/>
      <c r="H840" s="22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20"/>
      <c r="B841" s="21" t="s">
        <v>42</v>
      </c>
      <c r="C841" s="21"/>
      <c r="D841" s="21"/>
      <c r="E841" s="21"/>
      <c r="F841" s="21"/>
      <c r="G841" s="21"/>
      <c r="H841" s="21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20"/>
      <c r="B842" s="22" t="s">
        <v>42</v>
      </c>
      <c r="C842" s="22"/>
      <c r="D842" s="22"/>
      <c r="E842" s="22"/>
      <c r="F842" s="22"/>
      <c r="G842" s="22"/>
      <c r="H842" s="22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20"/>
      <c r="B843" s="21" t="s">
        <v>42</v>
      </c>
      <c r="C843" s="21"/>
      <c r="D843" s="21"/>
      <c r="E843" s="21"/>
      <c r="F843" s="21"/>
      <c r="G843" s="21"/>
      <c r="H843" s="21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20"/>
      <c r="B844" s="22" t="s">
        <v>42</v>
      </c>
      <c r="C844" s="22"/>
      <c r="D844" s="22"/>
      <c r="E844" s="22"/>
      <c r="F844" s="22"/>
      <c r="G844" s="22"/>
      <c r="H844" s="22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20"/>
      <c r="B845" s="21" t="s">
        <v>42</v>
      </c>
      <c r="C845" s="21"/>
      <c r="D845" s="21"/>
      <c r="E845" s="21"/>
      <c r="F845" s="21"/>
      <c r="G845" s="21"/>
      <c r="H845" s="21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20"/>
      <c r="B846" s="22" t="s">
        <v>42</v>
      </c>
      <c r="C846" s="22"/>
      <c r="D846" s="22"/>
      <c r="E846" s="22"/>
      <c r="F846" s="22"/>
      <c r="G846" s="22"/>
      <c r="H846" s="2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20"/>
      <c r="B847" s="21" t="s">
        <v>42</v>
      </c>
      <c r="C847" s="21"/>
      <c r="D847" s="21"/>
      <c r="E847" s="21"/>
      <c r="F847" s="21"/>
      <c r="G847" s="21"/>
      <c r="H847" s="21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20"/>
      <c r="B848" s="22" t="s">
        <v>42</v>
      </c>
      <c r="C848" s="22"/>
      <c r="D848" s="22"/>
      <c r="E848" s="22"/>
      <c r="F848" s="22"/>
      <c r="G848" s="22"/>
      <c r="H848" s="2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20"/>
      <c r="B849" s="21" t="s">
        <v>42</v>
      </c>
      <c r="C849" s="21"/>
      <c r="D849" s="21"/>
      <c r="E849" s="21"/>
      <c r="F849" s="21"/>
      <c r="G849" s="21"/>
      <c r="H849" s="21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20"/>
      <c r="B850" s="22" t="s">
        <v>42</v>
      </c>
      <c r="C850" s="22"/>
      <c r="D850" s="22"/>
      <c r="E850" s="22"/>
      <c r="F850" s="22"/>
      <c r="G850" s="22"/>
      <c r="H850" s="2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20"/>
      <c r="B851" s="21" t="s">
        <v>42</v>
      </c>
      <c r="C851" s="21"/>
      <c r="D851" s="21"/>
      <c r="E851" s="21"/>
      <c r="F851" s="21"/>
      <c r="G851" s="21"/>
      <c r="H851" s="21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20"/>
      <c r="B852" s="22" t="s">
        <v>42</v>
      </c>
      <c r="C852" s="22"/>
      <c r="D852" s="22"/>
      <c r="E852" s="22"/>
      <c r="F852" s="22"/>
      <c r="G852" s="22"/>
      <c r="H852" s="2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20"/>
      <c r="B853" s="21" t="s">
        <v>42</v>
      </c>
      <c r="C853" s="21"/>
      <c r="D853" s="21"/>
      <c r="E853" s="21"/>
      <c r="F853" s="21"/>
      <c r="G853" s="21"/>
      <c r="H853" s="21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20"/>
      <c r="B854" s="22" t="s">
        <v>42</v>
      </c>
      <c r="C854" s="22"/>
      <c r="D854" s="22"/>
      <c r="E854" s="22"/>
      <c r="F854" s="22"/>
      <c r="G854" s="22"/>
      <c r="H854" s="2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20"/>
      <c r="B855" s="21" t="s">
        <v>42</v>
      </c>
      <c r="C855" s="21"/>
      <c r="D855" s="21"/>
      <c r="E855" s="21"/>
      <c r="F855" s="21"/>
      <c r="G855" s="21"/>
      <c r="H855" s="21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20"/>
      <c r="B856" s="22" t="s">
        <v>42</v>
      </c>
      <c r="C856" s="22"/>
      <c r="D856" s="22"/>
      <c r="E856" s="22"/>
      <c r="F856" s="22"/>
      <c r="G856" s="22"/>
      <c r="H856" s="2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20"/>
      <c r="B857" s="21" t="s">
        <v>42</v>
      </c>
      <c r="C857" s="21"/>
      <c r="D857" s="21"/>
      <c r="E857" s="21"/>
      <c r="F857" s="21"/>
      <c r="G857" s="21"/>
      <c r="H857" s="21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20"/>
      <c r="B858" s="22" t="s">
        <v>42</v>
      </c>
      <c r="C858" s="22"/>
      <c r="D858" s="22"/>
      <c r="E858" s="22"/>
      <c r="F858" s="22"/>
      <c r="G858" s="22"/>
      <c r="H858" s="2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20"/>
      <c r="B859" s="21" t="s">
        <v>42</v>
      </c>
      <c r="C859" s="21"/>
      <c r="D859" s="21"/>
      <c r="E859" s="21"/>
      <c r="F859" s="21"/>
      <c r="G859" s="21"/>
      <c r="H859" s="21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20"/>
      <c r="B860" s="22" t="s">
        <v>42</v>
      </c>
      <c r="C860" s="22"/>
      <c r="D860" s="22"/>
      <c r="E860" s="22"/>
      <c r="F860" s="22"/>
      <c r="G860" s="22"/>
      <c r="H860" s="2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20"/>
      <c r="B861" s="21" t="s">
        <v>42</v>
      </c>
      <c r="C861" s="21"/>
      <c r="D861" s="21"/>
      <c r="E861" s="21"/>
      <c r="F861" s="21"/>
      <c r="G861" s="21"/>
      <c r="H861" s="21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20"/>
      <c r="B862" s="22" t="s">
        <v>42</v>
      </c>
      <c r="C862" s="22"/>
      <c r="D862" s="22"/>
      <c r="E862" s="22"/>
      <c r="F862" s="22"/>
      <c r="G862" s="22"/>
      <c r="H862" s="2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20"/>
      <c r="B863" s="21" t="s">
        <v>42</v>
      </c>
      <c r="C863" s="21"/>
      <c r="D863" s="21"/>
      <c r="E863" s="21"/>
      <c r="F863" s="21"/>
      <c r="G863" s="21"/>
      <c r="H863" s="21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20"/>
      <c r="B864" s="22" t="s">
        <v>42</v>
      </c>
      <c r="C864" s="22"/>
      <c r="D864" s="22"/>
      <c r="E864" s="22"/>
      <c r="F864" s="22"/>
      <c r="G864" s="22"/>
      <c r="H864" s="2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20"/>
      <c r="B865" s="21" t="s">
        <v>42</v>
      </c>
      <c r="C865" s="21"/>
      <c r="D865" s="21"/>
      <c r="E865" s="21"/>
      <c r="F865" s="21"/>
      <c r="G865" s="21"/>
      <c r="H865" s="21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20"/>
      <c r="B866" s="22" t="s">
        <v>42</v>
      </c>
      <c r="C866" s="22"/>
      <c r="D866" s="22"/>
      <c r="E866" s="22"/>
      <c r="F866" s="22"/>
      <c r="G866" s="22"/>
      <c r="H866" s="2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20"/>
      <c r="B867" s="21" t="s">
        <v>42</v>
      </c>
      <c r="C867" s="21"/>
      <c r="D867" s="21"/>
      <c r="E867" s="21"/>
      <c r="F867" s="21"/>
      <c r="G867" s="21"/>
      <c r="H867" s="21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20"/>
      <c r="B868" s="22" t="s">
        <v>42</v>
      </c>
      <c r="C868" s="22"/>
      <c r="D868" s="22"/>
      <c r="E868" s="22"/>
      <c r="F868" s="22"/>
      <c r="G868" s="22"/>
      <c r="H868" s="2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20"/>
      <c r="B869" s="21" t="s">
        <v>42</v>
      </c>
      <c r="C869" s="21"/>
      <c r="D869" s="21"/>
      <c r="E869" s="21"/>
      <c r="F869" s="21"/>
      <c r="G869" s="21"/>
      <c r="H869" s="21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20"/>
      <c r="B870" s="22" t="s">
        <v>42</v>
      </c>
      <c r="C870" s="22"/>
      <c r="D870" s="22"/>
      <c r="E870" s="22"/>
      <c r="F870" s="22"/>
      <c r="G870" s="22"/>
      <c r="H870" s="2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20"/>
      <c r="B871" s="21" t="s">
        <v>42</v>
      </c>
      <c r="C871" s="21"/>
      <c r="D871" s="21"/>
      <c r="E871" s="21"/>
      <c r="F871" s="21"/>
      <c r="G871" s="21"/>
      <c r="H871" s="21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20"/>
      <c r="B872" s="22" t="s">
        <v>42</v>
      </c>
      <c r="C872" s="22"/>
      <c r="D872" s="22"/>
      <c r="E872" s="22"/>
      <c r="F872" s="22"/>
      <c r="G872" s="22"/>
      <c r="H872" s="22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20"/>
      <c r="B873" s="21" t="s">
        <v>42</v>
      </c>
      <c r="C873" s="21"/>
      <c r="D873" s="21"/>
      <c r="E873" s="21"/>
      <c r="F873" s="21"/>
      <c r="G873" s="21"/>
      <c r="H873" s="21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20"/>
      <c r="B874" s="22" t="s">
        <v>42</v>
      </c>
      <c r="C874" s="22"/>
      <c r="D874" s="22"/>
      <c r="E874" s="22"/>
      <c r="F874" s="22"/>
      <c r="G874" s="22"/>
      <c r="H874" s="22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20"/>
      <c r="B875" s="21" t="s">
        <v>42</v>
      </c>
      <c r="C875" s="21"/>
      <c r="D875" s="21"/>
      <c r="E875" s="21"/>
      <c r="F875" s="21"/>
      <c r="G875" s="21"/>
      <c r="H875" s="21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20"/>
      <c r="B876" s="22" t="s">
        <v>42</v>
      </c>
      <c r="C876" s="22"/>
      <c r="D876" s="22"/>
      <c r="E876" s="22"/>
      <c r="F876" s="22"/>
      <c r="G876" s="22"/>
      <c r="H876" s="22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20"/>
      <c r="B877" s="21" t="s">
        <v>42</v>
      </c>
      <c r="C877" s="21"/>
      <c r="D877" s="21"/>
      <c r="E877" s="21"/>
      <c r="F877" s="21"/>
      <c r="G877" s="21"/>
      <c r="H877" s="21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20"/>
      <c r="B878" s="22" t="s">
        <v>42</v>
      </c>
      <c r="C878" s="22"/>
      <c r="D878" s="22"/>
      <c r="E878" s="22"/>
      <c r="F878" s="22"/>
      <c r="G878" s="22"/>
      <c r="H878" s="22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20"/>
      <c r="B879" s="21" t="s">
        <v>42</v>
      </c>
      <c r="C879" s="21"/>
      <c r="D879" s="21"/>
      <c r="E879" s="21"/>
      <c r="F879" s="21"/>
      <c r="G879" s="21"/>
      <c r="H879" s="21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20"/>
      <c r="B880" s="22" t="s">
        <v>42</v>
      </c>
      <c r="C880" s="22"/>
      <c r="D880" s="22"/>
      <c r="E880" s="22"/>
      <c r="F880" s="22"/>
      <c r="G880" s="22"/>
      <c r="H880" s="22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20"/>
      <c r="B881" s="21" t="s">
        <v>42</v>
      </c>
      <c r="C881" s="21"/>
      <c r="D881" s="21"/>
      <c r="E881" s="21"/>
      <c r="F881" s="21"/>
      <c r="G881" s="21"/>
      <c r="H881" s="21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20"/>
      <c r="B882" s="22" t="s">
        <v>42</v>
      </c>
      <c r="C882" s="22"/>
      <c r="D882" s="22"/>
      <c r="E882" s="22"/>
      <c r="F882" s="22"/>
      <c r="G882" s="22"/>
      <c r="H882" s="22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20"/>
      <c r="B883" s="21" t="s">
        <v>42</v>
      </c>
      <c r="C883" s="21"/>
      <c r="D883" s="21"/>
      <c r="E883" s="21"/>
      <c r="F883" s="21"/>
      <c r="G883" s="21"/>
      <c r="H883" s="21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20"/>
      <c r="B884" s="22" t="s">
        <v>42</v>
      </c>
      <c r="C884" s="22"/>
      <c r="D884" s="22"/>
      <c r="E884" s="22"/>
      <c r="F884" s="22"/>
      <c r="G884" s="22"/>
      <c r="H884" s="22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20"/>
      <c r="B885" s="21" t="s">
        <v>42</v>
      </c>
      <c r="C885" s="21"/>
      <c r="D885" s="21"/>
      <c r="E885" s="21"/>
      <c r="F885" s="21"/>
      <c r="G885" s="21"/>
      <c r="H885" s="21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20"/>
      <c r="B886" s="22" t="s">
        <v>42</v>
      </c>
      <c r="C886" s="22"/>
      <c r="D886" s="22"/>
      <c r="E886" s="22"/>
      <c r="F886" s="22"/>
      <c r="G886" s="22"/>
      <c r="H886" s="2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20"/>
      <c r="B887" s="21" t="s">
        <v>42</v>
      </c>
      <c r="C887" s="21"/>
      <c r="D887" s="21"/>
      <c r="E887" s="21"/>
      <c r="F887" s="21"/>
      <c r="G887" s="21"/>
      <c r="H887" s="21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20"/>
      <c r="B888" s="22" t="s">
        <v>42</v>
      </c>
      <c r="C888" s="22"/>
      <c r="D888" s="22"/>
      <c r="E888" s="22"/>
      <c r="F888" s="22"/>
      <c r="G888" s="22"/>
      <c r="H888" s="22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20"/>
      <c r="B889" s="21" t="s">
        <v>42</v>
      </c>
      <c r="C889" s="21"/>
      <c r="D889" s="21"/>
      <c r="E889" s="21"/>
      <c r="F889" s="21"/>
      <c r="G889" s="21"/>
      <c r="H889" s="21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20"/>
      <c r="B890" s="22" t="s">
        <v>42</v>
      </c>
      <c r="C890" s="22"/>
      <c r="D890" s="22"/>
      <c r="E890" s="22"/>
      <c r="F890" s="22"/>
      <c r="G890" s="22"/>
      <c r="H890" s="22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20"/>
      <c r="B891" s="21" t="s">
        <v>42</v>
      </c>
      <c r="C891" s="21"/>
      <c r="D891" s="21"/>
      <c r="E891" s="21"/>
      <c r="F891" s="21"/>
      <c r="G891" s="21"/>
      <c r="H891" s="21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20"/>
      <c r="B892" s="22" t="s">
        <v>42</v>
      </c>
      <c r="C892" s="22"/>
      <c r="D892" s="22"/>
      <c r="E892" s="22"/>
      <c r="F892" s="22"/>
      <c r="G892" s="22"/>
      <c r="H892" s="22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20"/>
      <c r="B893" s="21" t="s">
        <v>42</v>
      </c>
      <c r="C893" s="21"/>
      <c r="D893" s="21"/>
      <c r="E893" s="21"/>
      <c r="F893" s="21"/>
      <c r="G893" s="21"/>
      <c r="H893" s="21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20"/>
      <c r="B894" s="22" t="s">
        <v>42</v>
      </c>
      <c r="C894" s="22"/>
      <c r="D894" s="22"/>
      <c r="E894" s="22"/>
      <c r="F894" s="22"/>
      <c r="G894" s="22"/>
      <c r="H894" s="22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20"/>
      <c r="B895" s="21" t="s">
        <v>42</v>
      </c>
      <c r="C895" s="21"/>
      <c r="D895" s="21"/>
      <c r="E895" s="21"/>
      <c r="F895" s="21"/>
      <c r="G895" s="21"/>
      <c r="H895" s="21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20"/>
      <c r="B896" s="22" t="s">
        <v>42</v>
      </c>
      <c r="C896" s="22"/>
      <c r="D896" s="22"/>
      <c r="E896" s="22"/>
      <c r="F896" s="22"/>
      <c r="G896" s="22"/>
      <c r="H896" s="22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20"/>
      <c r="B897" s="21" t="s">
        <v>42</v>
      </c>
      <c r="C897" s="21"/>
      <c r="D897" s="21"/>
      <c r="E897" s="21"/>
      <c r="F897" s="21"/>
      <c r="G897" s="21"/>
      <c r="H897" s="21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20"/>
      <c r="B898" s="22" t="s">
        <v>42</v>
      </c>
      <c r="C898" s="22"/>
      <c r="D898" s="22"/>
      <c r="E898" s="22"/>
      <c r="F898" s="22"/>
      <c r="G898" s="22"/>
      <c r="H898" s="22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20"/>
      <c r="B899" s="21" t="s">
        <v>42</v>
      </c>
      <c r="C899" s="21"/>
      <c r="D899" s="21"/>
      <c r="E899" s="21"/>
      <c r="F899" s="21"/>
      <c r="G899" s="21"/>
      <c r="H899" s="21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20"/>
      <c r="B900" s="22" t="s">
        <v>42</v>
      </c>
      <c r="C900" s="22"/>
      <c r="D900" s="22"/>
      <c r="E900" s="22"/>
      <c r="F900" s="22"/>
      <c r="G900" s="22"/>
      <c r="H900" s="22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20"/>
      <c r="B901" s="21" t="s">
        <v>42</v>
      </c>
      <c r="C901" s="21"/>
      <c r="D901" s="21"/>
      <c r="E901" s="21"/>
      <c r="F901" s="21"/>
      <c r="G901" s="21"/>
      <c r="H901" s="21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20"/>
      <c r="B902" s="22" t="s">
        <v>42</v>
      </c>
      <c r="C902" s="22"/>
      <c r="D902" s="22"/>
      <c r="E902" s="22"/>
      <c r="F902" s="22"/>
      <c r="G902" s="22"/>
      <c r="H902" s="22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20"/>
      <c r="B903" s="21" t="s">
        <v>42</v>
      </c>
      <c r="C903" s="21"/>
      <c r="D903" s="21"/>
      <c r="E903" s="21"/>
      <c r="F903" s="21"/>
      <c r="G903" s="21"/>
      <c r="H903" s="21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20"/>
      <c r="B904" s="22" t="s">
        <v>42</v>
      </c>
      <c r="C904" s="22"/>
      <c r="D904" s="22"/>
      <c r="E904" s="22"/>
      <c r="F904" s="22"/>
      <c r="G904" s="22"/>
      <c r="H904" s="22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20"/>
      <c r="B905" s="21" t="s">
        <v>42</v>
      </c>
      <c r="C905" s="21"/>
      <c r="D905" s="21"/>
      <c r="E905" s="21"/>
      <c r="F905" s="21"/>
      <c r="G905" s="21"/>
      <c r="H905" s="21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20"/>
      <c r="B906" s="22" t="s">
        <v>42</v>
      </c>
      <c r="C906" s="22"/>
      <c r="D906" s="22"/>
      <c r="E906" s="22"/>
      <c r="F906" s="22"/>
      <c r="G906" s="22"/>
      <c r="H906" s="22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20"/>
      <c r="B907" s="21" t="s">
        <v>42</v>
      </c>
      <c r="C907" s="21"/>
      <c r="D907" s="21"/>
      <c r="E907" s="21"/>
      <c r="F907" s="21"/>
      <c r="G907" s="21"/>
      <c r="H907" s="21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20"/>
      <c r="B908" s="22" t="s">
        <v>42</v>
      </c>
      <c r="C908" s="22"/>
      <c r="D908" s="22"/>
      <c r="E908" s="22"/>
      <c r="F908" s="22"/>
      <c r="G908" s="22"/>
      <c r="H908" s="22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20"/>
      <c r="B909" s="21" t="s">
        <v>42</v>
      </c>
      <c r="C909" s="21"/>
      <c r="D909" s="21"/>
      <c r="E909" s="21"/>
      <c r="F909" s="21"/>
      <c r="G909" s="21"/>
      <c r="H909" s="21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20"/>
      <c r="B910" s="22" t="s">
        <v>42</v>
      </c>
      <c r="C910" s="22"/>
      <c r="D910" s="22"/>
      <c r="E910" s="22"/>
      <c r="F910" s="22"/>
      <c r="G910" s="22"/>
      <c r="H910" s="22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20"/>
      <c r="B911" s="21" t="s">
        <v>42</v>
      </c>
      <c r="C911" s="21"/>
      <c r="D911" s="21"/>
      <c r="E911" s="21"/>
      <c r="F911" s="21"/>
      <c r="G911" s="21"/>
      <c r="H911" s="21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20"/>
      <c r="B912" s="22" t="s">
        <v>42</v>
      </c>
      <c r="C912" s="22"/>
      <c r="D912" s="22"/>
      <c r="E912" s="22"/>
      <c r="F912" s="22"/>
      <c r="G912" s="22"/>
      <c r="H912" s="22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20"/>
      <c r="B913" s="21" t="s">
        <v>42</v>
      </c>
      <c r="C913" s="21"/>
      <c r="D913" s="21"/>
      <c r="E913" s="21"/>
      <c r="F913" s="21"/>
      <c r="G913" s="21"/>
      <c r="H913" s="21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20"/>
      <c r="B914" s="22" t="s">
        <v>42</v>
      </c>
      <c r="C914" s="22"/>
      <c r="D914" s="22"/>
      <c r="E914" s="22"/>
      <c r="F914" s="22"/>
      <c r="G914" s="22"/>
      <c r="H914" s="22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20"/>
      <c r="B915" s="21" t="s">
        <v>42</v>
      </c>
      <c r="C915" s="21"/>
      <c r="D915" s="21"/>
      <c r="E915" s="21"/>
      <c r="F915" s="21"/>
      <c r="G915" s="21"/>
      <c r="H915" s="21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20"/>
      <c r="B916" s="22" t="s">
        <v>42</v>
      </c>
      <c r="C916" s="22"/>
      <c r="D916" s="22"/>
      <c r="E916" s="22"/>
      <c r="F916" s="22"/>
      <c r="G916" s="22"/>
      <c r="H916" s="22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20"/>
      <c r="B917" s="21" t="s">
        <v>42</v>
      </c>
      <c r="C917" s="21"/>
      <c r="D917" s="21"/>
      <c r="E917" s="21"/>
      <c r="F917" s="21"/>
      <c r="G917" s="21"/>
      <c r="H917" s="21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20"/>
      <c r="B918" s="22" t="s">
        <v>42</v>
      </c>
      <c r="C918" s="22"/>
      <c r="D918" s="22"/>
      <c r="E918" s="22"/>
      <c r="F918" s="22"/>
      <c r="G918" s="22"/>
      <c r="H918" s="22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20"/>
      <c r="B919" s="21" t="s">
        <v>42</v>
      </c>
      <c r="C919" s="21"/>
      <c r="D919" s="21"/>
      <c r="E919" s="21"/>
      <c r="F919" s="21"/>
      <c r="G919" s="21"/>
      <c r="H919" s="21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20"/>
      <c r="B920" s="22" t="s">
        <v>42</v>
      </c>
      <c r="C920" s="22"/>
      <c r="D920" s="22"/>
      <c r="E920" s="22"/>
      <c r="F920" s="22"/>
      <c r="G920" s="22"/>
      <c r="H920" s="22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20"/>
      <c r="B921" s="21" t="s">
        <v>42</v>
      </c>
      <c r="C921" s="21"/>
      <c r="D921" s="21"/>
      <c r="E921" s="21"/>
      <c r="F921" s="21"/>
      <c r="G921" s="21"/>
      <c r="H921" s="21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20"/>
      <c r="B922" s="22" t="s">
        <v>42</v>
      </c>
      <c r="C922" s="22"/>
      <c r="D922" s="22"/>
      <c r="E922" s="22"/>
      <c r="F922" s="22"/>
      <c r="G922" s="22"/>
      <c r="H922" s="22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20"/>
      <c r="B923" s="21" t="s">
        <v>42</v>
      </c>
      <c r="C923" s="21"/>
      <c r="D923" s="21"/>
      <c r="E923" s="21"/>
      <c r="F923" s="21"/>
      <c r="G923" s="21"/>
      <c r="H923" s="21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20"/>
      <c r="B924" s="22" t="s">
        <v>42</v>
      </c>
      <c r="C924" s="22"/>
      <c r="D924" s="22"/>
      <c r="E924" s="22"/>
      <c r="F924" s="22"/>
      <c r="G924" s="22"/>
      <c r="H924" s="22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20"/>
      <c r="B925" s="21" t="s">
        <v>42</v>
      </c>
      <c r="C925" s="21"/>
      <c r="D925" s="21"/>
      <c r="E925" s="21"/>
      <c r="F925" s="21"/>
      <c r="G925" s="21"/>
      <c r="H925" s="21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20"/>
      <c r="B926" s="22" t="s">
        <v>42</v>
      </c>
      <c r="C926" s="22"/>
      <c r="D926" s="22"/>
      <c r="E926" s="22"/>
      <c r="F926" s="22"/>
      <c r="G926" s="22"/>
      <c r="H926" s="22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20"/>
      <c r="B927" s="21" t="s">
        <v>42</v>
      </c>
      <c r="C927" s="21"/>
      <c r="D927" s="21"/>
      <c r="E927" s="21"/>
      <c r="F927" s="21"/>
      <c r="G927" s="21"/>
      <c r="H927" s="21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20"/>
      <c r="B928" s="22" t="s">
        <v>42</v>
      </c>
      <c r="C928" s="22"/>
      <c r="D928" s="22"/>
      <c r="E928" s="22"/>
      <c r="F928" s="22"/>
      <c r="G928" s="22"/>
      <c r="H928" s="22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20"/>
      <c r="B929" s="21" t="s">
        <v>42</v>
      </c>
      <c r="C929" s="21"/>
      <c r="D929" s="21"/>
      <c r="E929" s="21"/>
      <c r="F929" s="21"/>
      <c r="G929" s="21"/>
      <c r="H929" s="21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20"/>
      <c r="B930" s="22" t="s">
        <v>42</v>
      </c>
      <c r="C930" s="22"/>
      <c r="D930" s="22"/>
      <c r="E930" s="22"/>
      <c r="F930" s="22"/>
      <c r="G930" s="22"/>
      <c r="H930" s="22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20"/>
      <c r="B931" s="21" t="s">
        <v>42</v>
      </c>
      <c r="C931" s="21"/>
      <c r="D931" s="21"/>
      <c r="E931" s="21"/>
      <c r="F931" s="21"/>
      <c r="G931" s="21"/>
      <c r="H931" s="21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20"/>
      <c r="B932" s="22" t="s">
        <v>42</v>
      </c>
      <c r="C932" s="22"/>
      <c r="D932" s="22"/>
      <c r="E932" s="22"/>
      <c r="F932" s="22"/>
      <c r="G932" s="22"/>
      <c r="H932" s="22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20"/>
      <c r="B933" s="21" t="s">
        <v>42</v>
      </c>
      <c r="C933" s="21"/>
      <c r="D933" s="21"/>
      <c r="E933" s="21"/>
      <c r="F933" s="21"/>
      <c r="G933" s="21"/>
      <c r="H933" s="21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20"/>
      <c r="B934" s="22" t="s">
        <v>42</v>
      </c>
      <c r="C934" s="22"/>
      <c r="D934" s="22"/>
      <c r="E934" s="22"/>
      <c r="F934" s="22"/>
      <c r="G934" s="22"/>
      <c r="H934" s="22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20"/>
      <c r="B935" s="21" t="s">
        <v>42</v>
      </c>
      <c r="C935" s="21"/>
      <c r="D935" s="21"/>
      <c r="E935" s="21"/>
      <c r="F935" s="21"/>
      <c r="G935" s="21"/>
      <c r="H935" s="21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20"/>
      <c r="B936" s="22" t="s">
        <v>42</v>
      </c>
      <c r="C936" s="22"/>
      <c r="D936" s="22"/>
      <c r="E936" s="22"/>
      <c r="F936" s="22"/>
      <c r="G936" s="22"/>
      <c r="H936" s="22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20"/>
      <c r="B937" s="21" t="s">
        <v>42</v>
      </c>
      <c r="C937" s="21"/>
      <c r="D937" s="21"/>
      <c r="E937" s="21"/>
      <c r="F937" s="21"/>
      <c r="G937" s="21"/>
      <c r="H937" s="21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20"/>
      <c r="B938" s="22" t="s">
        <v>42</v>
      </c>
      <c r="C938" s="22"/>
      <c r="D938" s="22"/>
      <c r="E938" s="22"/>
      <c r="F938" s="22"/>
      <c r="G938" s="22"/>
      <c r="H938" s="22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20"/>
      <c r="B939" s="21" t="s">
        <v>42</v>
      </c>
      <c r="C939" s="21"/>
      <c r="D939" s="21"/>
      <c r="E939" s="21"/>
      <c r="F939" s="21"/>
      <c r="G939" s="21"/>
      <c r="H939" s="21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20"/>
      <c r="B940" s="22" t="s">
        <v>42</v>
      </c>
      <c r="C940" s="22"/>
      <c r="D940" s="22"/>
      <c r="E940" s="22"/>
      <c r="F940" s="22"/>
      <c r="G940" s="22"/>
      <c r="H940" s="22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20"/>
      <c r="B941" s="21" t="s">
        <v>42</v>
      </c>
      <c r="C941" s="21"/>
      <c r="D941" s="21"/>
      <c r="E941" s="21"/>
      <c r="F941" s="21"/>
      <c r="G941" s="21"/>
      <c r="H941" s="21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20"/>
      <c r="B942" s="22" t="s">
        <v>42</v>
      </c>
      <c r="C942" s="22"/>
      <c r="D942" s="22"/>
      <c r="E942" s="22"/>
      <c r="F942" s="22"/>
      <c r="G942" s="22"/>
      <c r="H942" s="22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20"/>
      <c r="B943" s="21" t="s">
        <v>42</v>
      </c>
      <c r="C943" s="21"/>
      <c r="D943" s="21"/>
      <c r="E943" s="21"/>
      <c r="F943" s="21"/>
      <c r="G943" s="21"/>
      <c r="H943" s="21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20"/>
      <c r="B944" s="22" t="s">
        <v>42</v>
      </c>
      <c r="C944" s="22"/>
      <c r="D944" s="22"/>
      <c r="E944" s="22"/>
      <c r="F944" s="22"/>
      <c r="G944" s="22"/>
      <c r="H944" s="22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20"/>
      <c r="B945" s="21" t="s">
        <v>42</v>
      </c>
      <c r="C945" s="21"/>
      <c r="D945" s="21"/>
      <c r="E945" s="21"/>
      <c r="F945" s="21"/>
      <c r="G945" s="21"/>
      <c r="H945" s="21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20"/>
      <c r="B946" s="22" t="s">
        <v>42</v>
      </c>
      <c r="C946" s="22"/>
      <c r="D946" s="22"/>
      <c r="E946" s="22"/>
      <c r="F946" s="22"/>
      <c r="G946" s="22"/>
      <c r="H946" s="22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20"/>
      <c r="B947" s="21" t="s">
        <v>42</v>
      </c>
      <c r="C947" s="21"/>
      <c r="D947" s="21"/>
      <c r="E947" s="21"/>
      <c r="F947" s="21"/>
      <c r="G947" s="21"/>
      <c r="H947" s="21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20"/>
      <c r="B948" s="22" t="s">
        <v>42</v>
      </c>
      <c r="C948" s="22"/>
      <c r="D948" s="22"/>
      <c r="E948" s="22"/>
      <c r="F948" s="22"/>
      <c r="G948" s="22"/>
      <c r="H948" s="22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20"/>
      <c r="B949" s="21" t="s">
        <v>42</v>
      </c>
      <c r="C949" s="21"/>
      <c r="D949" s="21"/>
      <c r="E949" s="21"/>
      <c r="F949" s="21"/>
      <c r="G949" s="21"/>
      <c r="H949" s="21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20"/>
      <c r="B950" s="22" t="s">
        <v>42</v>
      </c>
      <c r="C950" s="22"/>
      <c r="D950" s="22"/>
      <c r="E950" s="22"/>
      <c r="F950" s="22"/>
      <c r="G950" s="22"/>
      <c r="H950" s="22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20"/>
      <c r="B951" s="21" t="s">
        <v>42</v>
      </c>
      <c r="C951" s="21"/>
      <c r="D951" s="21"/>
      <c r="E951" s="21"/>
      <c r="F951" s="21"/>
      <c r="G951" s="21"/>
      <c r="H951" s="21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20"/>
      <c r="B952" s="22" t="s">
        <v>42</v>
      </c>
      <c r="C952" s="22"/>
      <c r="D952" s="22"/>
      <c r="E952" s="22"/>
      <c r="F952" s="22"/>
      <c r="G952" s="22"/>
      <c r="H952" s="22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20"/>
      <c r="B953" s="21" t="s">
        <v>42</v>
      </c>
      <c r="C953" s="21"/>
      <c r="D953" s="21"/>
      <c r="E953" s="21"/>
      <c r="F953" s="21"/>
      <c r="G953" s="21"/>
      <c r="H953" s="21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20"/>
      <c r="B954" s="22" t="s">
        <v>42</v>
      </c>
      <c r="C954" s="22"/>
      <c r="D954" s="22"/>
      <c r="E954" s="22"/>
      <c r="F954" s="22"/>
      <c r="G954" s="22"/>
      <c r="H954" s="22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20"/>
      <c r="B955" s="21" t="s">
        <v>42</v>
      </c>
      <c r="C955" s="21"/>
      <c r="D955" s="21"/>
      <c r="E955" s="21"/>
      <c r="F955" s="21"/>
      <c r="G955" s="21"/>
      <c r="H955" s="21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20"/>
      <c r="B956" s="22" t="s">
        <v>42</v>
      </c>
      <c r="C956" s="22"/>
      <c r="D956" s="22"/>
      <c r="E956" s="22"/>
      <c r="F956" s="22"/>
      <c r="G956" s="22"/>
      <c r="H956" s="22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20"/>
      <c r="B957" s="21" t="s">
        <v>42</v>
      </c>
      <c r="C957" s="21"/>
      <c r="D957" s="21"/>
      <c r="E957" s="21"/>
      <c r="F957" s="21"/>
      <c r="G957" s="21"/>
      <c r="H957" s="21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20"/>
      <c r="B958" s="22" t="s">
        <v>42</v>
      </c>
      <c r="C958" s="22"/>
      <c r="D958" s="22"/>
      <c r="E958" s="22"/>
      <c r="F958" s="22"/>
      <c r="G958" s="22"/>
      <c r="H958" s="22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20"/>
      <c r="B959" s="21" t="s">
        <v>42</v>
      </c>
      <c r="C959" s="21"/>
      <c r="D959" s="21"/>
      <c r="E959" s="21"/>
      <c r="F959" s="21"/>
      <c r="G959" s="21"/>
      <c r="H959" s="21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20"/>
      <c r="B960" s="22" t="s">
        <v>42</v>
      </c>
      <c r="C960" s="22"/>
      <c r="D960" s="22"/>
      <c r="E960" s="22"/>
      <c r="F960" s="22"/>
      <c r="G960" s="22"/>
      <c r="H960" s="22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20"/>
      <c r="B961" s="21" t="s">
        <v>42</v>
      </c>
      <c r="C961" s="21"/>
      <c r="D961" s="21"/>
      <c r="E961" s="21"/>
      <c r="F961" s="21"/>
      <c r="G961" s="21"/>
      <c r="H961" s="21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20"/>
      <c r="B962" s="22" t="s">
        <v>42</v>
      </c>
      <c r="C962" s="22"/>
      <c r="D962" s="22"/>
      <c r="E962" s="22"/>
      <c r="F962" s="22"/>
      <c r="G962" s="22"/>
      <c r="H962" s="22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20"/>
      <c r="B963" s="21" t="s">
        <v>42</v>
      </c>
      <c r="C963" s="21"/>
      <c r="D963" s="21"/>
      <c r="E963" s="21"/>
      <c r="F963" s="21"/>
      <c r="G963" s="21"/>
      <c r="H963" s="21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20"/>
      <c r="B964" s="22" t="s">
        <v>42</v>
      </c>
      <c r="C964" s="22"/>
      <c r="D964" s="22"/>
      <c r="E964" s="22"/>
      <c r="F964" s="22"/>
      <c r="G964" s="22"/>
      <c r="H964" s="22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20"/>
      <c r="B965" s="21" t="s">
        <v>42</v>
      </c>
      <c r="C965" s="21"/>
      <c r="D965" s="21"/>
      <c r="E965" s="21"/>
      <c r="F965" s="21"/>
      <c r="G965" s="21"/>
      <c r="H965" s="21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20"/>
      <c r="B966" s="22" t="s">
        <v>42</v>
      </c>
      <c r="C966" s="22"/>
      <c r="D966" s="22"/>
      <c r="E966" s="22"/>
      <c r="F966" s="22"/>
      <c r="G966" s="22"/>
      <c r="H966" s="22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20"/>
      <c r="B967" s="21" t="s">
        <v>42</v>
      </c>
      <c r="C967" s="21"/>
      <c r="D967" s="21"/>
      <c r="E967" s="21"/>
      <c r="F967" s="21"/>
      <c r="G967" s="21"/>
      <c r="H967" s="21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20"/>
      <c r="B968" s="22" t="s">
        <v>42</v>
      </c>
      <c r="C968" s="22"/>
      <c r="D968" s="22"/>
      <c r="E968" s="22"/>
      <c r="F968" s="22"/>
      <c r="G968" s="22"/>
      <c r="H968" s="22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20"/>
      <c r="B969" s="21" t="s">
        <v>42</v>
      </c>
      <c r="C969" s="21"/>
      <c r="D969" s="21"/>
      <c r="E969" s="21"/>
      <c r="F969" s="21"/>
      <c r="G969" s="21"/>
      <c r="H969" s="21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20"/>
      <c r="B970" s="22" t="s">
        <v>42</v>
      </c>
      <c r="C970" s="22"/>
      <c r="D970" s="22"/>
      <c r="E970" s="22"/>
      <c r="F970" s="22"/>
      <c r="G970" s="22"/>
      <c r="H970" s="22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20"/>
      <c r="B971" s="21" t="s">
        <v>42</v>
      </c>
      <c r="C971" s="21"/>
      <c r="D971" s="21"/>
      <c r="E971" s="21"/>
      <c r="F971" s="21"/>
      <c r="G971" s="21"/>
      <c r="H971" s="21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20"/>
      <c r="B972" s="22" t="s">
        <v>42</v>
      </c>
      <c r="C972" s="22"/>
      <c r="D972" s="22"/>
      <c r="E972" s="22"/>
      <c r="F972" s="22"/>
      <c r="G972" s="22"/>
      <c r="H972" s="22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20"/>
      <c r="B973" s="21" t="s">
        <v>42</v>
      </c>
      <c r="C973" s="21"/>
      <c r="D973" s="21"/>
      <c r="E973" s="21"/>
      <c r="F973" s="21"/>
      <c r="G973" s="21"/>
      <c r="H973" s="21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20"/>
      <c r="B974" s="22" t="s">
        <v>42</v>
      </c>
      <c r="C974" s="22"/>
      <c r="D974" s="22"/>
      <c r="E974" s="22"/>
      <c r="F974" s="22"/>
      <c r="G974" s="22"/>
      <c r="H974" s="22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20"/>
      <c r="B975" s="21" t="s">
        <v>42</v>
      </c>
      <c r="C975" s="21"/>
      <c r="D975" s="21"/>
      <c r="E975" s="21"/>
      <c r="F975" s="21"/>
      <c r="G975" s="21"/>
      <c r="H975" s="21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20"/>
      <c r="B976" s="22" t="s">
        <v>42</v>
      </c>
      <c r="C976" s="22"/>
      <c r="D976" s="22"/>
      <c r="E976" s="22"/>
      <c r="F976" s="22"/>
      <c r="G976" s="22"/>
      <c r="H976" s="22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20"/>
      <c r="B977" s="21" t="s">
        <v>42</v>
      </c>
      <c r="C977" s="21"/>
      <c r="D977" s="21"/>
      <c r="E977" s="21"/>
      <c r="F977" s="21"/>
      <c r="G977" s="21"/>
      <c r="H977" s="21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20"/>
      <c r="B978" s="22" t="s">
        <v>42</v>
      </c>
      <c r="C978" s="22"/>
      <c r="D978" s="22"/>
      <c r="E978" s="22"/>
      <c r="F978" s="22"/>
      <c r="G978" s="22"/>
      <c r="H978" s="22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20"/>
      <c r="B979" s="21" t="s">
        <v>42</v>
      </c>
      <c r="C979" s="21"/>
      <c r="D979" s="21"/>
      <c r="E979" s="21"/>
      <c r="F979" s="21"/>
      <c r="G979" s="21"/>
      <c r="H979" s="21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20"/>
      <c r="B980" s="22" t="s">
        <v>42</v>
      </c>
      <c r="C980" s="22"/>
      <c r="D980" s="22"/>
      <c r="E980" s="22"/>
      <c r="F980" s="22"/>
      <c r="G980" s="22"/>
      <c r="H980" s="22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20"/>
      <c r="B981" s="21" t="s">
        <v>42</v>
      </c>
      <c r="C981" s="21"/>
      <c r="D981" s="21"/>
      <c r="E981" s="21"/>
      <c r="F981" s="21"/>
      <c r="G981" s="21"/>
      <c r="H981" s="21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20"/>
      <c r="B982" s="22" t="s">
        <v>42</v>
      </c>
      <c r="C982" s="22"/>
      <c r="D982" s="22"/>
      <c r="E982" s="22"/>
      <c r="F982" s="22"/>
      <c r="G982" s="22"/>
      <c r="H982" s="22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20"/>
      <c r="B983" s="21" t="s">
        <v>42</v>
      </c>
      <c r="C983" s="21"/>
      <c r="D983" s="21"/>
      <c r="E983" s="21"/>
      <c r="F983" s="21"/>
      <c r="G983" s="21"/>
      <c r="H983" s="21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20"/>
      <c r="B984" s="22" t="s">
        <v>42</v>
      </c>
      <c r="C984" s="22"/>
      <c r="D984" s="22"/>
      <c r="E984" s="22"/>
      <c r="F984" s="22"/>
      <c r="G984" s="22"/>
      <c r="H984" s="22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20"/>
      <c r="B985" s="21" t="s">
        <v>42</v>
      </c>
      <c r="C985" s="21"/>
      <c r="D985" s="21"/>
      <c r="E985" s="21"/>
      <c r="F985" s="21"/>
      <c r="G985" s="21"/>
      <c r="H985" s="21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20"/>
      <c r="B986" s="22" t="s">
        <v>42</v>
      </c>
      <c r="C986" s="22"/>
      <c r="D986" s="22"/>
      <c r="E986" s="22"/>
      <c r="F986" s="22"/>
      <c r="G986" s="22"/>
      <c r="H986" s="22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20"/>
      <c r="B987" s="21" t="s">
        <v>42</v>
      </c>
      <c r="C987" s="21"/>
      <c r="D987" s="21"/>
      <c r="E987" s="21"/>
      <c r="F987" s="21"/>
      <c r="G987" s="21"/>
      <c r="H987" s="21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20"/>
      <c r="B988" s="22" t="s">
        <v>42</v>
      </c>
      <c r="C988" s="22"/>
      <c r="D988" s="22"/>
      <c r="E988" s="22"/>
      <c r="F988" s="22"/>
      <c r="G988" s="22"/>
      <c r="H988" s="22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20"/>
      <c r="B989" s="21" t="s">
        <v>42</v>
      </c>
      <c r="C989" s="21"/>
      <c r="D989" s="21"/>
      <c r="E989" s="21"/>
      <c r="F989" s="21"/>
      <c r="G989" s="21"/>
      <c r="H989" s="21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20"/>
      <c r="B990" s="22" t="s">
        <v>42</v>
      </c>
      <c r="C990" s="22"/>
      <c r="D990" s="22"/>
      <c r="E990" s="22"/>
      <c r="F990" s="22"/>
      <c r="G990" s="22"/>
      <c r="H990" s="22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20"/>
      <c r="B991" s="21" t="s">
        <v>42</v>
      </c>
      <c r="C991" s="21"/>
      <c r="D991" s="21"/>
      <c r="E991" s="21"/>
      <c r="F991" s="21"/>
      <c r="G991" s="21"/>
      <c r="H991" s="21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20"/>
      <c r="B992" s="22" t="s">
        <v>42</v>
      </c>
      <c r="C992" s="22"/>
      <c r="D992" s="22"/>
      <c r="E992" s="22"/>
      <c r="F992" s="22"/>
      <c r="G992" s="22"/>
      <c r="H992" s="22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20"/>
      <c r="B993" s="21" t="s">
        <v>42</v>
      </c>
      <c r="C993" s="21"/>
      <c r="D993" s="21"/>
      <c r="E993" s="21"/>
      <c r="F993" s="21"/>
      <c r="G993" s="21"/>
      <c r="H993" s="21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20"/>
      <c r="B994" s="22" t="s">
        <v>42</v>
      </c>
      <c r="C994" s="22"/>
      <c r="D994" s="22"/>
      <c r="E994" s="22"/>
      <c r="F994" s="22"/>
      <c r="G994" s="22"/>
      <c r="H994" s="22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20"/>
      <c r="B995" s="21" t="s">
        <v>42</v>
      </c>
      <c r="C995" s="21"/>
      <c r="D995" s="21"/>
      <c r="E995" s="21"/>
      <c r="F995" s="21"/>
      <c r="G995" s="21"/>
      <c r="H995" s="21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20"/>
      <c r="B996" s="22" t="s">
        <v>42</v>
      </c>
      <c r="C996" s="22"/>
      <c r="D996" s="22"/>
      <c r="E996" s="22"/>
      <c r="F996" s="22"/>
      <c r="G996" s="22"/>
      <c r="H996" s="22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20"/>
      <c r="B997" s="21" t="s">
        <v>42</v>
      </c>
      <c r="C997" s="21"/>
      <c r="D997" s="21"/>
      <c r="E997" s="21"/>
      <c r="F997" s="21"/>
      <c r="G997" s="21"/>
      <c r="H997" s="21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20"/>
      <c r="B998" s="22" t="s">
        <v>42</v>
      </c>
      <c r="C998" s="22"/>
      <c r="D998" s="22"/>
      <c r="E998" s="22"/>
      <c r="F998" s="22"/>
      <c r="G998" s="22"/>
      <c r="H998" s="22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20"/>
      <c r="B999" s="21" t="s">
        <v>42</v>
      </c>
      <c r="C999" s="21"/>
      <c r="D999" s="21"/>
      <c r="E999" s="21"/>
      <c r="F999" s="21"/>
      <c r="G999" s="21"/>
      <c r="H999" s="21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20"/>
      <c r="B1000" s="22" t="s">
        <v>42</v>
      </c>
      <c r="C1000" s="22"/>
      <c r="D1000" s="22"/>
      <c r="E1000" s="22"/>
      <c r="F1000" s="22"/>
      <c r="G1000" s="22"/>
      <c r="H1000" s="22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">
      <c r="A1001" s="20"/>
      <c r="B1001" s="21" t="s">
        <v>42</v>
      </c>
      <c r="C1001" s="21"/>
      <c r="D1001" s="21"/>
      <c r="E1001" s="21"/>
      <c r="F1001" s="21"/>
      <c r="G1001" s="21"/>
      <c r="H1001" s="21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autoFilter ref="B4:H997" xr:uid="{00000000-0009-0000-0000-000002000000}"/>
  <mergeCells count="2">
    <mergeCell ref="B1:B3"/>
    <mergeCell ref="C1:G3"/>
  </mergeCells>
  <pageMargins left="0.511811024" right="0.511811024" top="0.78740157499999996" bottom="0.78740157499999996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showGridLines="0" workbookViewId="0">
      <selection sqref="A1:A2"/>
    </sheetView>
  </sheetViews>
  <sheetFormatPr defaultColWidth="12.5703125" defaultRowHeight="15" customHeight="1" x14ac:dyDescent="0.2"/>
  <cols>
    <col min="1" max="1" width="22.140625" customWidth="1"/>
    <col min="2" max="2" width="46.7109375" customWidth="1"/>
    <col min="3" max="3" width="13.7109375" customWidth="1"/>
    <col min="4" max="4" width="53.28515625" customWidth="1"/>
    <col min="5" max="5" width="23" customWidth="1"/>
    <col min="6" max="26" width="14.42578125" customWidth="1"/>
  </cols>
  <sheetData>
    <row r="1" spans="1:26" ht="27" customHeight="1" x14ac:dyDescent="0.2">
      <c r="A1" s="107"/>
      <c r="B1" s="104" t="s">
        <v>43</v>
      </c>
      <c r="C1" s="72"/>
      <c r="D1" s="7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 x14ac:dyDescent="0.2">
      <c r="A2" s="103"/>
      <c r="B2" s="77"/>
      <c r="C2" s="78"/>
      <c r="D2" s="79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4"/>
      <c r="B3" s="108" t="s">
        <v>44</v>
      </c>
      <c r="C3" s="23"/>
      <c r="D3" s="108" t="s">
        <v>45</v>
      </c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24"/>
      <c r="B4" s="103"/>
      <c r="C4" s="23"/>
      <c r="D4" s="10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25"/>
      <c r="B5" s="26"/>
      <c r="C5" s="25"/>
      <c r="D5" s="26"/>
      <c r="E5" s="2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25"/>
      <c r="B6" s="26"/>
      <c r="C6" s="25"/>
      <c r="D6" s="26"/>
      <c r="E6" s="2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25"/>
      <c r="B7" s="26"/>
      <c r="C7" s="25"/>
      <c r="D7" s="26"/>
      <c r="E7" s="2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25"/>
      <c r="B8" s="26"/>
      <c r="C8" s="25"/>
      <c r="D8" s="26"/>
      <c r="E8" s="2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25"/>
      <c r="B9" s="26"/>
      <c r="C9" s="25"/>
      <c r="D9" s="26"/>
      <c r="E9" s="2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25"/>
      <c r="B10" s="26"/>
      <c r="C10" s="25"/>
      <c r="D10" s="26"/>
      <c r="E10" s="2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25"/>
      <c r="B11" s="26"/>
      <c r="C11" s="25"/>
      <c r="D11" s="26"/>
      <c r="E11" s="2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25"/>
      <c r="B12" s="26"/>
      <c r="C12" s="25"/>
      <c r="D12" s="26"/>
      <c r="E12" s="2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25"/>
      <c r="B13" s="26"/>
      <c r="C13" s="25"/>
      <c r="D13" s="26"/>
      <c r="E13" s="2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25"/>
      <c r="B14" s="26"/>
      <c r="C14" s="25"/>
      <c r="D14" s="26"/>
      <c r="E14" s="2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25"/>
      <c r="B15" s="26"/>
      <c r="C15" s="25"/>
      <c r="D15" s="26"/>
      <c r="E15" s="2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25"/>
      <c r="B16" s="26"/>
      <c r="C16" s="25"/>
      <c r="D16" s="26"/>
      <c r="E16" s="2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25"/>
      <c r="B17" s="26"/>
      <c r="C17" s="25"/>
      <c r="D17" s="26"/>
      <c r="E17" s="2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1:A2"/>
    <mergeCell ref="B1:D2"/>
    <mergeCell ref="B3:B4"/>
    <mergeCell ref="D3:D4"/>
  </mergeCells>
  <pageMargins left="0.511811024" right="0.511811024" top="0.78740157499999996" bottom="0.78740157499999996" header="0" footer="0"/>
  <pageSetup orientation="landscape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showGridLines="0" workbookViewId="0"/>
  </sheetViews>
  <sheetFormatPr defaultColWidth="12.5703125" defaultRowHeight="15" customHeight="1" x14ac:dyDescent="0.2"/>
  <cols>
    <col min="1" max="1" width="3.85546875" customWidth="1"/>
    <col min="2" max="2" width="16.140625" customWidth="1"/>
    <col min="3" max="3" width="11.28515625" customWidth="1"/>
    <col min="4" max="4" width="16.28515625" customWidth="1"/>
    <col min="5" max="5" width="11.28515625" customWidth="1"/>
    <col min="6" max="6" width="28.7109375" customWidth="1"/>
    <col min="7" max="7" width="13.85546875" customWidth="1"/>
    <col min="8" max="8" width="17.42578125" customWidth="1"/>
    <col min="9" max="9" width="19.28515625" customWidth="1"/>
    <col min="10" max="10" width="28.7109375" customWidth="1"/>
    <col min="11" max="11" width="11.140625" customWidth="1"/>
    <col min="12" max="12" width="19.140625" customWidth="1"/>
    <col min="13" max="13" width="16.5703125" customWidth="1"/>
    <col min="14" max="14" width="18.28515625" customWidth="1"/>
    <col min="15" max="15" width="17.28515625" customWidth="1"/>
    <col min="16" max="16" width="12.42578125" customWidth="1"/>
    <col min="17" max="17" width="14.28515625" hidden="1" customWidth="1"/>
    <col min="18" max="26" width="14.42578125" customWidth="1"/>
  </cols>
  <sheetData>
    <row r="1" spans="1:26" ht="19.5" customHeight="1" x14ac:dyDescent="0.2">
      <c r="A1" s="20"/>
      <c r="B1" s="109"/>
      <c r="C1" s="73"/>
      <c r="D1" s="104" t="s">
        <v>46</v>
      </c>
      <c r="E1" s="72"/>
      <c r="F1" s="72"/>
      <c r="G1" s="72"/>
      <c r="H1" s="72"/>
      <c r="I1" s="72"/>
      <c r="J1" s="72"/>
      <c r="K1" s="72"/>
      <c r="L1" s="72"/>
      <c r="M1" s="72"/>
      <c r="N1" s="73"/>
      <c r="O1" s="27"/>
      <c r="P1" s="27"/>
      <c r="Q1" s="20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 x14ac:dyDescent="0.3">
      <c r="A2" s="20"/>
      <c r="B2" s="74"/>
      <c r="C2" s="76"/>
      <c r="D2" s="74"/>
      <c r="E2" s="75"/>
      <c r="F2" s="75"/>
      <c r="G2" s="75"/>
      <c r="H2" s="75"/>
      <c r="I2" s="75"/>
      <c r="J2" s="75"/>
      <c r="K2" s="75"/>
      <c r="L2" s="75"/>
      <c r="M2" s="75"/>
      <c r="N2" s="76"/>
      <c r="O2" s="110">
        <f ca="1">TODAY()</f>
        <v>45432</v>
      </c>
      <c r="P2" s="82"/>
      <c r="Q2" s="20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20"/>
      <c r="B3" s="77"/>
      <c r="C3" s="79"/>
      <c r="D3" s="77"/>
      <c r="E3" s="78"/>
      <c r="F3" s="78"/>
      <c r="G3" s="78"/>
      <c r="H3" s="78"/>
      <c r="I3" s="78"/>
      <c r="J3" s="78"/>
      <c r="K3" s="78"/>
      <c r="L3" s="78"/>
      <c r="M3" s="78"/>
      <c r="N3" s="79"/>
      <c r="O3" s="27"/>
      <c r="P3" s="27"/>
      <c r="Q3" s="20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28"/>
      <c r="B4" s="29" t="s">
        <v>47</v>
      </c>
      <c r="C4" s="29" t="s">
        <v>48</v>
      </c>
      <c r="D4" s="29" t="s">
        <v>49</v>
      </c>
      <c r="E4" s="29" t="s">
        <v>50</v>
      </c>
      <c r="F4" s="29" t="s">
        <v>51</v>
      </c>
      <c r="G4" s="29" t="s">
        <v>52</v>
      </c>
      <c r="H4" s="29" t="s">
        <v>53</v>
      </c>
      <c r="I4" s="30" t="s">
        <v>54</v>
      </c>
      <c r="J4" s="31" t="s">
        <v>55</v>
      </c>
      <c r="K4" s="31" t="s">
        <v>56</v>
      </c>
      <c r="L4" s="31" t="s">
        <v>57</v>
      </c>
      <c r="M4" s="31" t="s">
        <v>58</v>
      </c>
      <c r="N4" s="31" t="s">
        <v>59</v>
      </c>
      <c r="O4" s="31" t="s">
        <v>60</v>
      </c>
      <c r="P4" s="29" t="s">
        <v>61</v>
      </c>
      <c r="Q4" s="32" t="s">
        <v>62</v>
      </c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20"/>
      <c r="B5" s="33" t="s">
        <v>63</v>
      </c>
      <c r="C5" s="33" t="s">
        <v>64</v>
      </c>
      <c r="D5" s="34">
        <v>43559</v>
      </c>
      <c r="E5" s="35">
        <v>35000</v>
      </c>
      <c r="F5" s="33" t="s">
        <v>65</v>
      </c>
      <c r="G5" s="33" t="s">
        <v>66</v>
      </c>
      <c r="H5" s="34">
        <v>43559</v>
      </c>
      <c r="I5" s="36">
        <f>IF(H5="","",H5+365)</f>
        <v>43924</v>
      </c>
      <c r="J5" s="37" t="str">
        <f>IF('Registro de Contratos'!$M5="SIM",IF(OR(O5="",N5=""),"",IF((O5-N5)=1,(O5-N5)&amp;" dia",(O5-N5)&amp;" dias")),IF(OR(I5="",D5=""),"",IF((I5-D5)=1,(I5-D5)&amp;" dia",(I5-D5)&amp;" dias")))</f>
        <v>365 dias</v>
      </c>
      <c r="K5" s="26" t="str">
        <f ca="1">IF(L5&lt;0,"Vencido",IF(L5&lt;30,"A vencer", IF(L5&lt;60,"Renegociar","OK")))</f>
        <v>Vencido</v>
      </c>
      <c r="L5" s="38">
        <f ca="1">I5-$O$2</f>
        <v>-1508</v>
      </c>
      <c r="M5" s="39" t="s">
        <v>67</v>
      </c>
      <c r="N5" s="34"/>
      <c r="O5" s="34"/>
      <c r="P5" s="35"/>
      <c r="Q5" s="40">
        <f>MONTH(D5)</f>
        <v>4</v>
      </c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20"/>
      <c r="B6" s="33"/>
      <c r="C6" s="33"/>
      <c r="D6" s="34"/>
      <c r="E6" s="35"/>
      <c r="F6" s="33"/>
      <c r="G6" s="33"/>
      <c r="H6" s="34"/>
      <c r="I6" s="36"/>
      <c r="J6" s="37"/>
      <c r="K6" s="26"/>
      <c r="L6" s="38"/>
      <c r="M6" s="39"/>
      <c r="N6" s="34"/>
      <c r="O6" s="34"/>
      <c r="P6" s="35"/>
      <c r="Q6" s="40">
        <f>MONTH(D6)</f>
        <v>1</v>
      </c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20"/>
      <c r="B7" s="33"/>
      <c r="C7" s="33"/>
      <c r="D7" s="34"/>
      <c r="E7" s="35"/>
      <c r="F7" s="33"/>
      <c r="G7" s="33"/>
      <c r="H7" s="34"/>
      <c r="I7" s="36"/>
      <c r="J7" s="37"/>
      <c r="K7" s="26"/>
      <c r="L7" s="38"/>
      <c r="M7" s="39"/>
      <c r="N7" s="34"/>
      <c r="O7" s="34"/>
      <c r="P7" s="35"/>
      <c r="Q7" s="40">
        <f>MONTH(D7)</f>
        <v>1</v>
      </c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20"/>
      <c r="B8" s="33"/>
      <c r="C8" s="33"/>
      <c r="D8" s="34"/>
      <c r="E8" s="35"/>
      <c r="F8" s="33"/>
      <c r="G8" s="33"/>
      <c r="H8" s="34"/>
      <c r="I8" s="36"/>
      <c r="J8" s="37"/>
      <c r="K8" s="26"/>
      <c r="L8" s="38"/>
      <c r="M8" s="39"/>
      <c r="N8" s="34"/>
      <c r="O8" s="34"/>
      <c r="P8" s="35"/>
      <c r="Q8" s="40" t="str">
        <f t="shared" ref="Q8:Q100" si="0">IF(D8 = "", " ", MONTH(D8))</f>
        <v xml:space="preserve"> </v>
      </c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20"/>
      <c r="B9" s="33"/>
      <c r="C9" s="33"/>
      <c r="D9" s="34"/>
      <c r="E9" s="35"/>
      <c r="F9" s="33"/>
      <c r="G9" s="33"/>
      <c r="H9" s="34"/>
      <c r="I9" s="36"/>
      <c r="J9" s="37"/>
      <c r="K9" s="26"/>
      <c r="L9" s="38"/>
      <c r="M9" s="39"/>
      <c r="N9" s="34"/>
      <c r="O9" s="34"/>
      <c r="P9" s="35"/>
      <c r="Q9" s="40" t="str">
        <f t="shared" si="0"/>
        <v xml:space="preserve"> </v>
      </c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20"/>
      <c r="B10" s="33"/>
      <c r="C10" s="33"/>
      <c r="D10" s="34"/>
      <c r="E10" s="35"/>
      <c r="F10" s="33"/>
      <c r="G10" s="33"/>
      <c r="H10" s="34"/>
      <c r="I10" s="36"/>
      <c r="J10" s="37"/>
      <c r="K10" s="26"/>
      <c r="L10" s="38"/>
      <c r="M10" s="39"/>
      <c r="N10" s="34"/>
      <c r="O10" s="34"/>
      <c r="P10" s="35"/>
      <c r="Q10" s="40" t="str">
        <f t="shared" si="0"/>
        <v xml:space="preserve"> 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20"/>
      <c r="B11" s="33"/>
      <c r="C11" s="33"/>
      <c r="D11" s="34"/>
      <c r="E11" s="35"/>
      <c r="F11" s="33"/>
      <c r="G11" s="33"/>
      <c r="H11" s="34"/>
      <c r="I11" s="36"/>
      <c r="J11" s="37"/>
      <c r="K11" s="26"/>
      <c r="L11" s="38"/>
      <c r="M11" s="39"/>
      <c r="N11" s="34"/>
      <c r="O11" s="34"/>
      <c r="P11" s="35"/>
      <c r="Q11" s="40" t="str">
        <f t="shared" si="0"/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20"/>
      <c r="B12" s="33"/>
      <c r="C12" s="33"/>
      <c r="D12" s="34"/>
      <c r="E12" s="35"/>
      <c r="F12" s="33"/>
      <c r="G12" s="33"/>
      <c r="H12" s="34"/>
      <c r="I12" s="36"/>
      <c r="J12" s="37"/>
      <c r="K12" s="26"/>
      <c r="L12" s="38"/>
      <c r="M12" s="39"/>
      <c r="N12" s="34"/>
      <c r="O12" s="34"/>
      <c r="P12" s="35"/>
      <c r="Q12" s="40" t="str">
        <f t="shared" si="0"/>
        <v xml:space="preserve"> 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20"/>
      <c r="B13" s="33"/>
      <c r="C13" s="33"/>
      <c r="D13" s="34"/>
      <c r="E13" s="35"/>
      <c r="F13" s="33"/>
      <c r="G13" s="33"/>
      <c r="H13" s="34"/>
      <c r="I13" s="36"/>
      <c r="J13" s="37"/>
      <c r="K13" s="26"/>
      <c r="L13" s="38"/>
      <c r="M13" s="39"/>
      <c r="N13" s="34"/>
      <c r="O13" s="34"/>
      <c r="P13" s="35"/>
      <c r="Q13" s="40" t="str">
        <f t="shared" si="0"/>
        <v xml:space="preserve"> 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20"/>
      <c r="B14" s="33"/>
      <c r="C14" s="33"/>
      <c r="D14" s="34"/>
      <c r="E14" s="35"/>
      <c r="F14" s="33"/>
      <c r="G14" s="33"/>
      <c r="H14" s="34"/>
      <c r="I14" s="36"/>
      <c r="J14" s="37"/>
      <c r="K14" s="26"/>
      <c r="L14" s="38"/>
      <c r="M14" s="39"/>
      <c r="N14" s="34"/>
      <c r="O14" s="34"/>
      <c r="P14" s="35"/>
      <c r="Q14" s="40" t="str">
        <f t="shared" si="0"/>
        <v xml:space="preserve"> 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20"/>
      <c r="B15" s="33"/>
      <c r="C15" s="33"/>
      <c r="D15" s="34"/>
      <c r="E15" s="35"/>
      <c r="F15" s="33"/>
      <c r="G15" s="33"/>
      <c r="H15" s="34"/>
      <c r="I15" s="36"/>
      <c r="J15" s="37"/>
      <c r="K15" s="26"/>
      <c r="L15" s="38"/>
      <c r="M15" s="39"/>
      <c r="N15" s="34"/>
      <c r="O15" s="34"/>
      <c r="P15" s="35"/>
      <c r="Q15" s="40" t="str">
        <f t="shared" si="0"/>
        <v xml:space="preserve"> 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20"/>
      <c r="B16" s="33"/>
      <c r="C16" s="33"/>
      <c r="D16" s="34"/>
      <c r="E16" s="35"/>
      <c r="F16" s="33"/>
      <c r="G16" s="33"/>
      <c r="H16" s="34"/>
      <c r="I16" s="36"/>
      <c r="J16" s="37"/>
      <c r="K16" s="26"/>
      <c r="L16" s="38"/>
      <c r="M16" s="39"/>
      <c r="N16" s="34"/>
      <c r="O16" s="34"/>
      <c r="P16" s="35"/>
      <c r="Q16" s="40" t="str">
        <f t="shared" si="0"/>
        <v xml:space="preserve"> 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20"/>
      <c r="B17" s="33"/>
      <c r="C17" s="33"/>
      <c r="D17" s="34"/>
      <c r="E17" s="35"/>
      <c r="F17" s="33"/>
      <c r="G17" s="33"/>
      <c r="H17" s="34"/>
      <c r="I17" s="36"/>
      <c r="J17" s="37"/>
      <c r="K17" s="26"/>
      <c r="L17" s="38"/>
      <c r="M17" s="39"/>
      <c r="N17" s="34"/>
      <c r="O17" s="34"/>
      <c r="P17" s="35"/>
      <c r="Q17" s="40" t="str">
        <f t="shared" si="0"/>
        <v xml:space="preserve"> 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20"/>
      <c r="B18" s="33"/>
      <c r="C18" s="33"/>
      <c r="D18" s="34"/>
      <c r="E18" s="35"/>
      <c r="F18" s="33"/>
      <c r="G18" s="33"/>
      <c r="H18" s="34"/>
      <c r="I18" s="36"/>
      <c r="J18" s="37"/>
      <c r="K18" s="26"/>
      <c r="L18" s="38"/>
      <c r="M18" s="39"/>
      <c r="N18" s="34"/>
      <c r="O18" s="34"/>
      <c r="P18" s="35"/>
      <c r="Q18" s="40" t="str">
        <f t="shared" si="0"/>
        <v xml:space="preserve"> </v>
      </c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20"/>
      <c r="B19" s="33"/>
      <c r="C19" s="33"/>
      <c r="D19" s="34"/>
      <c r="E19" s="35"/>
      <c r="F19" s="33"/>
      <c r="G19" s="33"/>
      <c r="H19" s="34"/>
      <c r="I19" s="36"/>
      <c r="J19" s="37"/>
      <c r="K19" s="26"/>
      <c r="L19" s="38"/>
      <c r="M19" s="39"/>
      <c r="N19" s="34"/>
      <c r="O19" s="34"/>
      <c r="P19" s="35"/>
      <c r="Q19" s="40" t="str">
        <f t="shared" si="0"/>
        <v xml:space="preserve"> 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20"/>
      <c r="B20" s="33"/>
      <c r="C20" s="33"/>
      <c r="D20" s="34"/>
      <c r="E20" s="35"/>
      <c r="F20" s="33"/>
      <c r="G20" s="33"/>
      <c r="H20" s="34"/>
      <c r="I20" s="36"/>
      <c r="J20" s="37"/>
      <c r="K20" s="26"/>
      <c r="L20" s="38"/>
      <c r="M20" s="39"/>
      <c r="N20" s="34"/>
      <c r="O20" s="34"/>
      <c r="P20" s="35"/>
      <c r="Q20" s="40" t="str">
        <f t="shared" si="0"/>
        <v xml:space="preserve"> </v>
      </c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20"/>
      <c r="B21" s="33"/>
      <c r="C21" s="33"/>
      <c r="D21" s="34"/>
      <c r="E21" s="35"/>
      <c r="F21" s="33"/>
      <c r="G21" s="33"/>
      <c r="H21" s="34"/>
      <c r="I21" s="36"/>
      <c r="J21" s="37"/>
      <c r="K21" s="26"/>
      <c r="L21" s="38"/>
      <c r="M21" s="39"/>
      <c r="N21" s="34"/>
      <c r="O21" s="34"/>
      <c r="P21" s="35"/>
      <c r="Q21" s="40" t="str">
        <f t="shared" si="0"/>
        <v xml:space="preserve"> 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20"/>
      <c r="B22" s="33"/>
      <c r="C22" s="33"/>
      <c r="D22" s="34"/>
      <c r="E22" s="35"/>
      <c r="F22" s="33"/>
      <c r="G22" s="33"/>
      <c r="H22" s="34"/>
      <c r="I22" s="36"/>
      <c r="J22" s="37"/>
      <c r="K22" s="26"/>
      <c r="L22" s="38"/>
      <c r="M22" s="39"/>
      <c r="N22" s="34"/>
      <c r="O22" s="34"/>
      <c r="P22" s="35"/>
      <c r="Q22" s="40" t="str">
        <f t="shared" si="0"/>
        <v xml:space="preserve"> </v>
      </c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20"/>
      <c r="B23" s="33"/>
      <c r="C23" s="33"/>
      <c r="D23" s="34"/>
      <c r="E23" s="35"/>
      <c r="F23" s="33"/>
      <c r="G23" s="33"/>
      <c r="H23" s="34"/>
      <c r="I23" s="36"/>
      <c r="J23" s="37"/>
      <c r="K23" s="26"/>
      <c r="L23" s="38"/>
      <c r="M23" s="39"/>
      <c r="N23" s="34"/>
      <c r="O23" s="34"/>
      <c r="P23" s="35"/>
      <c r="Q23" s="40" t="str">
        <f t="shared" si="0"/>
        <v xml:space="preserve"> 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20"/>
      <c r="B24" s="33"/>
      <c r="C24" s="33"/>
      <c r="D24" s="34"/>
      <c r="E24" s="35"/>
      <c r="F24" s="33"/>
      <c r="G24" s="33"/>
      <c r="H24" s="34"/>
      <c r="I24" s="36"/>
      <c r="J24" s="37"/>
      <c r="K24" s="26"/>
      <c r="L24" s="38"/>
      <c r="M24" s="39"/>
      <c r="N24" s="34"/>
      <c r="O24" s="34"/>
      <c r="P24" s="35"/>
      <c r="Q24" s="40" t="str">
        <f t="shared" si="0"/>
        <v xml:space="preserve"> </v>
      </c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20"/>
      <c r="B25" s="33"/>
      <c r="C25" s="33"/>
      <c r="D25" s="34"/>
      <c r="E25" s="35"/>
      <c r="F25" s="33"/>
      <c r="G25" s="33"/>
      <c r="H25" s="34"/>
      <c r="I25" s="36"/>
      <c r="J25" s="37"/>
      <c r="K25" s="26"/>
      <c r="L25" s="38"/>
      <c r="M25" s="39"/>
      <c r="N25" s="34"/>
      <c r="O25" s="34"/>
      <c r="P25" s="35"/>
      <c r="Q25" s="40" t="str">
        <f t="shared" si="0"/>
        <v xml:space="preserve"> 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20"/>
      <c r="B26" s="33"/>
      <c r="C26" s="33"/>
      <c r="D26" s="34"/>
      <c r="E26" s="35"/>
      <c r="F26" s="33"/>
      <c r="G26" s="33"/>
      <c r="H26" s="34"/>
      <c r="I26" s="36"/>
      <c r="J26" s="37"/>
      <c r="K26" s="26"/>
      <c r="L26" s="38"/>
      <c r="M26" s="39"/>
      <c r="N26" s="34"/>
      <c r="O26" s="34"/>
      <c r="P26" s="35"/>
      <c r="Q26" s="40" t="str">
        <f t="shared" si="0"/>
        <v xml:space="preserve"> </v>
      </c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20"/>
      <c r="B27" s="33"/>
      <c r="C27" s="33"/>
      <c r="D27" s="34"/>
      <c r="E27" s="35"/>
      <c r="F27" s="33" t="s">
        <v>68</v>
      </c>
      <c r="G27" s="33"/>
      <c r="H27" s="34"/>
      <c r="I27" s="36"/>
      <c r="J27" s="37" t="str">
        <f>IF('Registro de Contratos'!$M27="SIM",IF(OR(O27="",N27=""),"",IF((O27-N27)=1,(O27-N27)&amp;" dia",(O27-N27)&amp;" dias")),IF(OR(I27="",D27=""),"",IF((I27-D27)=1,(I27-D27)&amp;" dia",(I27-D27)&amp;" dias")))</f>
        <v/>
      </c>
      <c r="K27" s="26"/>
      <c r="L27" s="38"/>
      <c r="M27" s="39"/>
      <c r="N27" s="34"/>
      <c r="O27" s="34"/>
      <c r="P27" s="35"/>
      <c r="Q27" s="40" t="str">
        <f t="shared" si="0"/>
        <v xml:space="preserve"> 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20"/>
      <c r="B28" s="33"/>
      <c r="C28" s="33"/>
      <c r="D28" s="34"/>
      <c r="E28" s="35"/>
      <c r="F28" s="33" t="s">
        <v>69</v>
      </c>
      <c r="G28" s="33"/>
      <c r="H28" s="34"/>
      <c r="I28" s="36"/>
      <c r="J28" s="37" t="str">
        <f>IF('Registro de Contratos'!$M28="SIM",IF(OR(O28="",N28=""),"",IF((O28-N28)=1,(O28-N28)&amp;" dia",(O28-N28)&amp;" dias")),IF(OR(I28="",D28=""),"",IF((I28-D28)=1,(I28-D28)&amp;" dia",(I28-D28)&amp;" dias")))</f>
        <v/>
      </c>
      <c r="K28" s="26"/>
      <c r="L28" s="38"/>
      <c r="M28" s="39"/>
      <c r="N28" s="34"/>
      <c r="O28" s="34"/>
      <c r="P28" s="35"/>
      <c r="Q28" s="40" t="str">
        <f t="shared" si="0"/>
        <v xml:space="preserve"> </v>
      </c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20"/>
      <c r="B29" s="33"/>
      <c r="C29" s="33"/>
      <c r="D29" s="34"/>
      <c r="E29" s="35"/>
      <c r="F29" s="33" t="s">
        <v>70</v>
      </c>
      <c r="G29" s="33"/>
      <c r="H29" s="34"/>
      <c r="I29" s="36"/>
      <c r="J29" s="37" t="str">
        <f>IF('Registro de Contratos'!$M29="SIM",IF(OR(O29="",N29=""),"",IF((O29-N29)=1,(O29-N29)&amp;" dia",(O29-N29)&amp;" dias")),IF(OR(I29="",D29=""),"",IF((I29-D29)=1,(I29-D29)&amp;" dia",(I29-D29)&amp;" dias")))</f>
        <v/>
      </c>
      <c r="K29" s="26"/>
      <c r="L29" s="38"/>
      <c r="M29" s="39"/>
      <c r="N29" s="34"/>
      <c r="O29" s="34"/>
      <c r="P29" s="35"/>
      <c r="Q29" s="40" t="str">
        <f t="shared" si="0"/>
        <v xml:space="preserve"> 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20"/>
      <c r="B30" s="33"/>
      <c r="C30" s="33"/>
      <c r="D30" s="34"/>
      <c r="E30" s="35"/>
      <c r="F30" s="33" t="s">
        <v>71</v>
      </c>
      <c r="G30" s="33"/>
      <c r="H30" s="34"/>
      <c r="I30" s="36"/>
      <c r="J30" s="37" t="str">
        <f>IF('Registro de Contratos'!$M30="SIM",IF(OR(O30="",N30=""),"",IF((O30-N30)=1,(O30-N30)&amp;" dia",(O30-N30)&amp;" dias")),IF(OR(I30="",D30=""),"",IF((I30-D30)=1,(I30-D30)&amp;" dia",(I30-D30)&amp;" dias")))</f>
        <v/>
      </c>
      <c r="K30" s="26"/>
      <c r="L30" s="38"/>
      <c r="M30" s="39"/>
      <c r="N30" s="34"/>
      <c r="O30" s="34"/>
      <c r="P30" s="35"/>
      <c r="Q30" s="40" t="str">
        <f t="shared" si="0"/>
        <v xml:space="preserve"> </v>
      </c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20"/>
      <c r="B31" s="33"/>
      <c r="C31" s="33"/>
      <c r="D31" s="34"/>
      <c r="E31" s="35"/>
      <c r="F31" s="33" t="s">
        <v>72</v>
      </c>
      <c r="G31" s="33"/>
      <c r="H31" s="34"/>
      <c r="I31" s="36"/>
      <c r="J31" s="37" t="str">
        <f>IF('Registro de Contratos'!$M31="SIM",IF(OR(O31="",N31=""),"",IF((O31-N31)=1,(O31-N31)&amp;" dia",(O31-N31)&amp;" dias")),IF(OR(I31="",D31=""),"",IF((I31-D31)=1,(I31-D31)&amp;" dia",(I31-D31)&amp;" dias")))</f>
        <v/>
      </c>
      <c r="K31" s="26"/>
      <c r="L31" s="38"/>
      <c r="M31" s="39"/>
      <c r="N31" s="34"/>
      <c r="O31" s="34"/>
      <c r="P31" s="35"/>
      <c r="Q31" s="40" t="str">
        <f t="shared" si="0"/>
        <v xml:space="preserve"> 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20"/>
      <c r="B32" s="33"/>
      <c r="C32" s="33"/>
      <c r="D32" s="34"/>
      <c r="E32" s="35"/>
      <c r="F32" s="33"/>
      <c r="G32" s="33"/>
      <c r="H32" s="34"/>
      <c r="I32" s="36"/>
      <c r="J32" s="37" t="str">
        <f>IF('Registro de Contratos'!$M32="SIM",IF(OR(O32="",N32=""),"",IF((O32-N32)=1,(O32-N32)&amp;" dia",(O32-N32)&amp;" dias")),IF(OR(I32="",D32=""),"",IF((I32-D32)=1,(I32-D32)&amp;" dia",(I32-D32)&amp;" dias")))</f>
        <v/>
      </c>
      <c r="K32" s="26"/>
      <c r="L32" s="38"/>
      <c r="M32" s="39"/>
      <c r="N32" s="34"/>
      <c r="O32" s="34"/>
      <c r="P32" s="35"/>
      <c r="Q32" s="40" t="str">
        <f t="shared" si="0"/>
        <v xml:space="preserve"> </v>
      </c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20"/>
      <c r="B33" s="33"/>
      <c r="C33" s="33"/>
      <c r="D33" s="34"/>
      <c r="E33" s="35"/>
      <c r="F33" s="33"/>
      <c r="G33" s="33"/>
      <c r="H33" s="34"/>
      <c r="I33" s="36"/>
      <c r="J33" s="37" t="str">
        <f>IF('Registro de Contratos'!$M33="SIM",IF(OR(O33="",N33=""),"",IF((O33-N33)=1,(O33-N33)&amp;" dia",(O33-N33)&amp;" dias")),IF(OR(I33="",D33=""),"",IF((I33-D33)=1,(I33-D33)&amp;" dia",(I33-D33)&amp;" dias")))</f>
        <v/>
      </c>
      <c r="K33" s="26"/>
      <c r="L33" s="38"/>
      <c r="M33" s="39"/>
      <c r="N33" s="34"/>
      <c r="O33" s="34"/>
      <c r="P33" s="35"/>
      <c r="Q33" s="40" t="str">
        <f t="shared" si="0"/>
        <v xml:space="preserve"> 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20"/>
      <c r="B34" s="33"/>
      <c r="C34" s="33"/>
      <c r="D34" s="34"/>
      <c r="E34" s="35"/>
      <c r="F34" s="33"/>
      <c r="G34" s="33"/>
      <c r="H34" s="34"/>
      <c r="I34" s="36"/>
      <c r="J34" s="37" t="str">
        <f>IF('Registro de Contratos'!$M34="SIM",IF(OR(O34="",N34=""),"",IF((O34-N34)=1,(O34-N34)&amp;" dia",(O34-N34)&amp;" dias")),IF(OR(I34="",D34=""),"",IF((I34-D34)=1,(I34-D34)&amp;" dia",(I34-D34)&amp;" dias")))</f>
        <v/>
      </c>
      <c r="K34" s="26"/>
      <c r="L34" s="38"/>
      <c r="M34" s="39"/>
      <c r="N34" s="34"/>
      <c r="O34" s="34"/>
      <c r="P34" s="35"/>
      <c r="Q34" s="40" t="str">
        <f t="shared" si="0"/>
        <v xml:space="preserve"> </v>
      </c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0"/>
      <c r="B35" s="33"/>
      <c r="C35" s="33"/>
      <c r="D35" s="34"/>
      <c r="E35" s="35"/>
      <c r="F35" s="33"/>
      <c r="G35" s="33"/>
      <c r="H35" s="34"/>
      <c r="I35" s="36"/>
      <c r="J35" s="37" t="str">
        <f>IF('Registro de Contratos'!$M35="SIM",IF(OR(O35="",N35=""),"",IF((O35-N35)=1,(O35-N35)&amp;" dia",(O35-N35)&amp;" dias")),IF(OR(I35="",D35=""),"",IF((I35-D35)=1,(I35-D35)&amp;" dia",(I35-D35)&amp;" dias")))</f>
        <v/>
      </c>
      <c r="K35" s="26"/>
      <c r="L35" s="38"/>
      <c r="M35" s="39"/>
      <c r="N35" s="34"/>
      <c r="O35" s="34"/>
      <c r="P35" s="35"/>
      <c r="Q35" s="40" t="str">
        <f t="shared" si="0"/>
        <v xml:space="preserve"> 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0"/>
      <c r="B36" s="33"/>
      <c r="C36" s="33"/>
      <c r="D36" s="34"/>
      <c r="E36" s="35"/>
      <c r="F36" s="33"/>
      <c r="G36" s="33"/>
      <c r="H36" s="34"/>
      <c r="I36" s="36"/>
      <c r="J36" s="37" t="str">
        <f>IF('Registro de Contratos'!$M36="SIM",IF(OR(O36="",N36=""),"",IF((O36-N36)=1,(O36-N36)&amp;" dia",(O36-N36)&amp;" dias")),IF(OR(I36="",D36=""),"",IF((I36-D36)=1,(I36-D36)&amp;" dia",(I36-D36)&amp;" dias")))</f>
        <v/>
      </c>
      <c r="K36" s="26"/>
      <c r="L36" s="38"/>
      <c r="M36" s="39"/>
      <c r="N36" s="34"/>
      <c r="O36" s="34"/>
      <c r="P36" s="35"/>
      <c r="Q36" s="40" t="str">
        <f t="shared" si="0"/>
        <v xml:space="preserve"> </v>
      </c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0"/>
      <c r="B37" s="33"/>
      <c r="C37" s="33"/>
      <c r="D37" s="34"/>
      <c r="E37" s="35"/>
      <c r="F37" s="33"/>
      <c r="G37" s="33"/>
      <c r="H37" s="34"/>
      <c r="I37" s="36"/>
      <c r="J37" s="37" t="str">
        <f>IF('Registro de Contratos'!$M37="SIM",IF(OR(O37="",N37=""),"",IF((O37-N37)=1,(O37-N37)&amp;" dia",(O37-N37)&amp;" dias")),IF(OR(I37="",D37=""),"",IF((I37-D37)=1,(I37-D37)&amp;" dia",(I37-D37)&amp;" dias")))</f>
        <v/>
      </c>
      <c r="K37" s="26"/>
      <c r="L37" s="38"/>
      <c r="M37" s="39"/>
      <c r="N37" s="34"/>
      <c r="O37" s="34"/>
      <c r="P37" s="35"/>
      <c r="Q37" s="40" t="str">
        <f t="shared" si="0"/>
        <v xml:space="preserve"> 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0"/>
      <c r="B38" s="33"/>
      <c r="C38" s="33"/>
      <c r="D38" s="34"/>
      <c r="E38" s="35"/>
      <c r="F38" s="33"/>
      <c r="G38" s="33"/>
      <c r="H38" s="34"/>
      <c r="I38" s="36"/>
      <c r="J38" s="37" t="str">
        <f>IF('Registro de Contratos'!$M38="SIM",IF(OR(O38="",N38=""),"",IF((O38-N38)=1,(O38-N38)&amp;" dia",(O38-N38)&amp;" dias")),IF(OR(I38="",D38=""),"",IF((I38-D38)=1,(I38-D38)&amp;" dia",(I38-D38)&amp;" dias")))</f>
        <v/>
      </c>
      <c r="K38" s="26"/>
      <c r="L38" s="38"/>
      <c r="M38" s="39"/>
      <c r="N38" s="34"/>
      <c r="O38" s="34"/>
      <c r="P38" s="35"/>
      <c r="Q38" s="40" t="str">
        <f t="shared" si="0"/>
        <v xml:space="preserve"> 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0"/>
      <c r="B39" s="33"/>
      <c r="C39" s="33"/>
      <c r="D39" s="34"/>
      <c r="E39" s="35"/>
      <c r="F39" s="33"/>
      <c r="G39" s="33"/>
      <c r="H39" s="34"/>
      <c r="I39" s="36"/>
      <c r="J39" s="37" t="str">
        <f>IF('Registro de Contratos'!$M39="SIM",IF(OR(O39="",N39=""),"",IF((O39-N39)=1,(O39-N39)&amp;" dia",(O39-N39)&amp;" dias")),IF(OR(I39="",D39=""),"",IF((I39-D39)=1,(I39-D39)&amp;" dia",(I39-D39)&amp;" dias")))</f>
        <v/>
      </c>
      <c r="K39" s="26"/>
      <c r="L39" s="38"/>
      <c r="M39" s="39"/>
      <c r="N39" s="34"/>
      <c r="O39" s="34"/>
      <c r="P39" s="35"/>
      <c r="Q39" s="40" t="str">
        <f t="shared" si="0"/>
        <v xml:space="preserve"> 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0"/>
      <c r="B40" s="33"/>
      <c r="C40" s="33"/>
      <c r="D40" s="34"/>
      <c r="E40" s="35"/>
      <c r="F40" s="33"/>
      <c r="G40" s="33"/>
      <c r="H40" s="34"/>
      <c r="I40" s="36"/>
      <c r="J40" s="37" t="str">
        <f>IF('Registro de Contratos'!$M40="SIM",IF(OR(O40="",N40=""),"",IF((O40-N40)=1,(O40-N40)&amp;" dia",(O40-N40)&amp;" dias")),IF(OR(I40="",D40=""),"",IF((I40-D40)=1,(I40-D40)&amp;" dia",(I40-D40)&amp;" dias")))</f>
        <v/>
      </c>
      <c r="K40" s="26"/>
      <c r="L40" s="38"/>
      <c r="M40" s="39"/>
      <c r="N40" s="34"/>
      <c r="O40" s="34"/>
      <c r="P40" s="35"/>
      <c r="Q40" s="40" t="str">
        <f t="shared" si="0"/>
        <v xml:space="preserve"> 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0"/>
      <c r="B41" s="33"/>
      <c r="C41" s="33"/>
      <c r="D41" s="34"/>
      <c r="E41" s="35"/>
      <c r="F41" s="33"/>
      <c r="G41" s="33"/>
      <c r="H41" s="34"/>
      <c r="I41" s="36"/>
      <c r="J41" s="37" t="str">
        <f>IF('Registro de Contratos'!$M41="SIM",IF(OR(O41="",N41=""),"",IF((O41-N41)=1,(O41-N41)&amp;" dia",(O41-N41)&amp;" dias")),IF(OR(I41="",D41=""),"",IF((I41-D41)=1,(I41-D41)&amp;" dia",(I41-D41)&amp;" dias")))</f>
        <v/>
      </c>
      <c r="K41" s="26"/>
      <c r="L41" s="38"/>
      <c r="M41" s="39"/>
      <c r="N41" s="34"/>
      <c r="O41" s="34"/>
      <c r="P41" s="35"/>
      <c r="Q41" s="40" t="str">
        <f t="shared" si="0"/>
        <v xml:space="preserve"> 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0"/>
      <c r="B42" s="33"/>
      <c r="C42" s="33"/>
      <c r="D42" s="34"/>
      <c r="E42" s="35"/>
      <c r="F42" s="33"/>
      <c r="G42" s="33"/>
      <c r="H42" s="34"/>
      <c r="I42" s="36"/>
      <c r="J42" s="37" t="str">
        <f>IF('Registro de Contratos'!$M42="SIM",IF(OR(O42="",N42=""),"",IF((O42-N42)=1,(O42-N42)&amp;" dia",(O42-N42)&amp;" dias")),IF(OR(I42="",D42=""),"",IF((I42-D42)=1,(I42-D42)&amp;" dia",(I42-D42)&amp;" dias")))</f>
        <v/>
      </c>
      <c r="K42" s="26"/>
      <c r="L42" s="38"/>
      <c r="M42" s="39"/>
      <c r="N42" s="34"/>
      <c r="O42" s="34"/>
      <c r="P42" s="35"/>
      <c r="Q42" s="40" t="str">
        <f t="shared" si="0"/>
        <v xml:space="preserve"> 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0"/>
      <c r="B43" s="33"/>
      <c r="C43" s="33"/>
      <c r="D43" s="34"/>
      <c r="E43" s="35"/>
      <c r="F43" s="33"/>
      <c r="G43" s="33"/>
      <c r="H43" s="34"/>
      <c r="I43" s="36"/>
      <c r="J43" s="37" t="str">
        <f>IF('Registro de Contratos'!$M43="SIM",IF(OR(O43="",N43=""),"",IF((O43-N43)=1,(O43-N43)&amp;" dia",(O43-N43)&amp;" dias")),IF(OR(I43="",D43=""),"",IF((I43-D43)=1,(I43-D43)&amp;" dia",(I43-D43)&amp;" dias")))</f>
        <v/>
      </c>
      <c r="K43" s="26"/>
      <c r="L43" s="38"/>
      <c r="M43" s="39"/>
      <c r="N43" s="34"/>
      <c r="O43" s="34"/>
      <c r="P43" s="35"/>
      <c r="Q43" s="40" t="str">
        <f t="shared" si="0"/>
        <v xml:space="preserve"> 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0"/>
      <c r="B44" s="33"/>
      <c r="C44" s="33"/>
      <c r="D44" s="34"/>
      <c r="E44" s="35"/>
      <c r="F44" s="33"/>
      <c r="G44" s="33"/>
      <c r="H44" s="34"/>
      <c r="I44" s="36"/>
      <c r="J44" s="37" t="str">
        <f>IF('Registro de Contratos'!$M44="SIM",IF(OR(O44="",N44=""),"",IF((O44-N44)=1,(O44-N44)&amp;" dia",(O44-N44)&amp;" dias")),IF(OR(I44="",D44=""),"",IF((I44-D44)=1,(I44-D44)&amp;" dia",(I44-D44)&amp;" dias")))</f>
        <v/>
      </c>
      <c r="K44" s="26"/>
      <c r="L44" s="38"/>
      <c r="M44" s="39"/>
      <c r="N44" s="34"/>
      <c r="O44" s="34"/>
      <c r="P44" s="35"/>
      <c r="Q44" s="40" t="str">
        <f t="shared" si="0"/>
        <v xml:space="preserve"> </v>
      </c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0"/>
      <c r="B45" s="33"/>
      <c r="C45" s="33"/>
      <c r="D45" s="34"/>
      <c r="E45" s="35"/>
      <c r="F45" s="33"/>
      <c r="G45" s="33"/>
      <c r="H45" s="34"/>
      <c r="I45" s="36"/>
      <c r="J45" s="37" t="str">
        <f>IF('Registro de Contratos'!$M45="SIM",IF(OR(O45="",N45=""),"",IF((O45-N45)=1,(O45-N45)&amp;" dia",(O45-N45)&amp;" dias")),IF(OR(I45="",D45=""),"",IF((I45-D45)=1,(I45-D45)&amp;" dia",(I45-D45)&amp;" dias")))</f>
        <v/>
      </c>
      <c r="K45" s="26"/>
      <c r="L45" s="38"/>
      <c r="M45" s="39"/>
      <c r="N45" s="34"/>
      <c r="O45" s="34"/>
      <c r="P45" s="35"/>
      <c r="Q45" s="40" t="str">
        <f t="shared" si="0"/>
        <v xml:space="preserve"> 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20"/>
      <c r="B46" s="33"/>
      <c r="C46" s="33"/>
      <c r="D46" s="34"/>
      <c r="E46" s="35"/>
      <c r="F46" s="33"/>
      <c r="G46" s="33"/>
      <c r="H46" s="34"/>
      <c r="I46" s="36"/>
      <c r="J46" s="37" t="str">
        <f>IF('Registro de Contratos'!$M46="SIM",IF(OR(O46="",N46=""),"",IF((O46-N46)=1,(O46-N46)&amp;" dia",(O46-N46)&amp;" dias")),IF(OR(I46="",D46=""),"",IF((I46-D46)=1,(I46-D46)&amp;" dia",(I46-D46)&amp;" dias")))</f>
        <v/>
      </c>
      <c r="K46" s="26"/>
      <c r="L46" s="38"/>
      <c r="M46" s="39"/>
      <c r="N46" s="34"/>
      <c r="O46" s="34"/>
      <c r="P46" s="35"/>
      <c r="Q46" s="40" t="str">
        <f t="shared" si="0"/>
        <v xml:space="preserve"> </v>
      </c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20"/>
      <c r="B47" s="33"/>
      <c r="C47" s="33"/>
      <c r="D47" s="34"/>
      <c r="E47" s="35"/>
      <c r="F47" s="33"/>
      <c r="G47" s="33"/>
      <c r="H47" s="34"/>
      <c r="I47" s="36"/>
      <c r="J47" s="37" t="str">
        <f>IF('Registro de Contratos'!$M47="SIM",IF(OR(O47="",N47=""),"",IF((O47-N47)=1,(O47-N47)&amp;" dia",(O47-N47)&amp;" dias")),IF(OR(I47="",D47=""),"",IF((I47-D47)=1,(I47-D47)&amp;" dia",(I47-D47)&amp;" dias")))</f>
        <v/>
      </c>
      <c r="K47" s="26"/>
      <c r="L47" s="38"/>
      <c r="M47" s="39"/>
      <c r="N47" s="34"/>
      <c r="O47" s="34"/>
      <c r="P47" s="35"/>
      <c r="Q47" s="40" t="str">
        <f t="shared" si="0"/>
        <v xml:space="preserve"> 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20"/>
      <c r="B48" s="33"/>
      <c r="C48" s="33"/>
      <c r="D48" s="34"/>
      <c r="E48" s="35"/>
      <c r="F48" s="33"/>
      <c r="G48" s="33"/>
      <c r="H48" s="34"/>
      <c r="I48" s="36"/>
      <c r="J48" s="37" t="str">
        <f>IF('Registro de Contratos'!$M48="SIM",IF(OR(O48="",N48=""),"",IF((O48-N48)=1,(O48-N48)&amp;" dia",(O48-N48)&amp;" dias")),IF(OR(I48="",D48=""),"",IF((I48-D48)=1,(I48-D48)&amp;" dia",(I48-D48)&amp;" dias")))</f>
        <v/>
      </c>
      <c r="K48" s="26"/>
      <c r="L48" s="38"/>
      <c r="M48" s="39"/>
      <c r="N48" s="34"/>
      <c r="O48" s="34"/>
      <c r="P48" s="35"/>
      <c r="Q48" s="40" t="str">
        <f t="shared" si="0"/>
        <v xml:space="preserve"> 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0"/>
      <c r="B49" s="33"/>
      <c r="C49" s="33"/>
      <c r="D49" s="34"/>
      <c r="E49" s="35"/>
      <c r="F49" s="33"/>
      <c r="G49" s="33"/>
      <c r="H49" s="34"/>
      <c r="I49" s="36"/>
      <c r="J49" s="37" t="str">
        <f>IF('Registro de Contratos'!$M49="SIM",IF(OR(O49="",N49=""),"",IF((O49-N49)=1,(O49-N49)&amp;" dia",(O49-N49)&amp;" dias")),IF(OR(I49="",D49=""),"",IF((I49-D49)=1,(I49-D49)&amp;" dia",(I49-D49)&amp;" dias")))</f>
        <v/>
      </c>
      <c r="K49" s="26"/>
      <c r="L49" s="38"/>
      <c r="M49" s="39"/>
      <c r="N49" s="34"/>
      <c r="O49" s="34"/>
      <c r="P49" s="35"/>
      <c r="Q49" s="40" t="str">
        <f t="shared" si="0"/>
        <v xml:space="preserve"> 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0"/>
      <c r="B50" s="33"/>
      <c r="C50" s="33"/>
      <c r="D50" s="34"/>
      <c r="E50" s="35"/>
      <c r="F50" s="33"/>
      <c r="G50" s="33"/>
      <c r="H50" s="34"/>
      <c r="I50" s="36"/>
      <c r="J50" s="37" t="str">
        <f>IF('Registro de Contratos'!$M50="SIM",IF(OR(O50="",N50=""),"",IF((O50-N50)=1,(O50-N50)&amp;" dia",(O50-N50)&amp;" dias")),IF(OR(I50="",D50=""),"",IF((I50-D50)=1,(I50-D50)&amp;" dia",(I50-D50)&amp;" dias")))</f>
        <v/>
      </c>
      <c r="K50" s="26"/>
      <c r="L50" s="38"/>
      <c r="M50" s="39"/>
      <c r="N50" s="34"/>
      <c r="O50" s="34"/>
      <c r="P50" s="35"/>
      <c r="Q50" s="40" t="str">
        <f t="shared" si="0"/>
        <v xml:space="preserve"> 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0"/>
      <c r="B51" s="33"/>
      <c r="C51" s="33"/>
      <c r="D51" s="34"/>
      <c r="E51" s="35"/>
      <c r="F51" s="33"/>
      <c r="G51" s="33"/>
      <c r="H51" s="34"/>
      <c r="I51" s="36"/>
      <c r="J51" s="37" t="str">
        <f>IF('Registro de Contratos'!$M51="SIM",IF(OR(O51="",N51=""),"",IF((O51-N51)=1,(O51-N51)&amp;" dia",(O51-N51)&amp;" dias")),IF(OR(I51="",D51=""),"",IF((I51-D51)=1,(I51-D51)&amp;" dia",(I51-D51)&amp;" dias")))</f>
        <v/>
      </c>
      <c r="K51" s="26"/>
      <c r="L51" s="38"/>
      <c r="M51" s="39"/>
      <c r="N51" s="34"/>
      <c r="O51" s="34"/>
      <c r="P51" s="35"/>
      <c r="Q51" s="40" t="str">
        <f t="shared" si="0"/>
        <v xml:space="preserve"> 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0"/>
      <c r="B52" s="33"/>
      <c r="C52" s="33"/>
      <c r="D52" s="34"/>
      <c r="E52" s="35"/>
      <c r="F52" s="33"/>
      <c r="G52" s="33"/>
      <c r="H52" s="34"/>
      <c r="I52" s="36"/>
      <c r="J52" s="37" t="str">
        <f>IF('Registro de Contratos'!$M52="SIM",IF(OR(O52="",N52=""),"",IF((O52-N52)=1,(O52-N52)&amp;" dia",(O52-N52)&amp;" dias")),IF(OR(I52="",D52=""),"",IF((I52-D52)=1,(I52-D52)&amp;" dia",(I52-D52)&amp;" dias")))</f>
        <v/>
      </c>
      <c r="K52" s="26"/>
      <c r="L52" s="38"/>
      <c r="M52" s="39"/>
      <c r="N52" s="34"/>
      <c r="O52" s="34"/>
      <c r="P52" s="35"/>
      <c r="Q52" s="40" t="str">
        <f t="shared" si="0"/>
        <v xml:space="preserve"> 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0"/>
      <c r="B53" s="33"/>
      <c r="C53" s="33"/>
      <c r="D53" s="34"/>
      <c r="E53" s="35"/>
      <c r="F53" s="33"/>
      <c r="G53" s="33"/>
      <c r="H53" s="34"/>
      <c r="I53" s="36"/>
      <c r="J53" s="37" t="str">
        <f>IF('Registro de Contratos'!$M53="SIM",IF(OR(O53="",N53=""),"",IF((O53-N53)=1,(O53-N53)&amp;" dia",(O53-N53)&amp;" dias")),IF(OR(I53="",D53=""),"",IF((I53-D53)=1,(I53-D53)&amp;" dia",(I53-D53)&amp;" dias")))</f>
        <v/>
      </c>
      <c r="K53" s="26"/>
      <c r="L53" s="38"/>
      <c r="M53" s="39"/>
      <c r="N53" s="34"/>
      <c r="O53" s="34"/>
      <c r="P53" s="35"/>
      <c r="Q53" s="40" t="str">
        <f t="shared" si="0"/>
        <v xml:space="preserve"> 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0"/>
      <c r="B54" s="33"/>
      <c r="C54" s="33"/>
      <c r="D54" s="34"/>
      <c r="E54" s="35"/>
      <c r="F54" s="33"/>
      <c r="G54" s="33"/>
      <c r="H54" s="34"/>
      <c r="I54" s="36"/>
      <c r="J54" s="37" t="str">
        <f>IF('Registro de Contratos'!$M54="SIM",IF(OR(O54="",N54=""),"",IF((O54-N54)=1,(O54-N54)&amp;" dia",(O54-N54)&amp;" dias")),IF(OR(I54="",D54=""),"",IF((I54-D54)=1,(I54-D54)&amp;" dia",(I54-D54)&amp;" dias")))</f>
        <v/>
      </c>
      <c r="K54" s="26"/>
      <c r="L54" s="38"/>
      <c r="M54" s="39"/>
      <c r="N54" s="34"/>
      <c r="O54" s="34"/>
      <c r="P54" s="35"/>
      <c r="Q54" s="40" t="str">
        <f t="shared" si="0"/>
        <v xml:space="preserve"> </v>
      </c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0"/>
      <c r="B55" s="33"/>
      <c r="C55" s="33"/>
      <c r="D55" s="34"/>
      <c r="E55" s="35"/>
      <c r="F55" s="33"/>
      <c r="G55" s="33"/>
      <c r="H55" s="34"/>
      <c r="I55" s="36"/>
      <c r="J55" s="37" t="str">
        <f>IF('Registro de Contratos'!$M55="SIM",IF(OR(O55="",N55=""),"",IF((O55-N55)=1,(O55-N55)&amp;" dia",(O55-N55)&amp;" dias")),IF(OR(I55="",D55=""),"",IF((I55-D55)=1,(I55-D55)&amp;" dia",(I55-D55)&amp;" dias")))</f>
        <v/>
      </c>
      <c r="K55" s="26"/>
      <c r="L55" s="38"/>
      <c r="M55" s="39"/>
      <c r="N55" s="34"/>
      <c r="O55" s="34"/>
      <c r="P55" s="35"/>
      <c r="Q55" s="40" t="str">
        <f t="shared" si="0"/>
        <v xml:space="preserve"> 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20"/>
      <c r="B56" s="33"/>
      <c r="C56" s="33"/>
      <c r="D56" s="34"/>
      <c r="E56" s="35"/>
      <c r="F56" s="33"/>
      <c r="G56" s="33"/>
      <c r="H56" s="34"/>
      <c r="I56" s="36"/>
      <c r="J56" s="37" t="str">
        <f>IF('Registro de Contratos'!$M56="SIM",IF(OR(O56="",N56=""),"",IF((O56-N56)=1,(O56-N56)&amp;" dia",(O56-N56)&amp;" dias")),IF(OR(I56="",D56=""),"",IF((I56-D56)=1,(I56-D56)&amp;" dia",(I56-D56)&amp;" dias")))</f>
        <v/>
      </c>
      <c r="K56" s="26"/>
      <c r="L56" s="38"/>
      <c r="M56" s="39"/>
      <c r="N56" s="34"/>
      <c r="O56" s="34"/>
      <c r="P56" s="35"/>
      <c r="Q56" s="40" t="str">
        <f t="shared" si="0"/>
        <v xml:space="preserve"> </v>
      </c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0"/>
      <c r="B57" s="33"/>
      <c r="C57" s="33"/>
      <c r="D57" s="34"/>
      <c r="E57" s="35"/>
      <c r="F57" s="33"/>
      <c r="G57" s="33"/>
      <c r="H57" s="34"/>
      <c r="I57" s="36"/>
      <c r="J57" s="37" t="str">
        <f>IF('Registro de Contratos'!$M57="SIM",IF(OR(O57="",N57=""),"",IF((O57-N57)=1,(O57-N57)&amp;" dia",(O57-N57)&amp;" dias")),IF(OR(I57="",D57=""),"",IF((I57-D57)=1,(I57-D57)&amp;" dia",(I57-D57)&amp;" dias")))</f>
        <v/>
      </c>
      <c r="K57" s="26"/>
      <c r="L57" s="38"/>
      <c r="M57" s="39"/>
      <c r="N57" s="34"/>
      <c r="O57" s="34"/>
      <c r="P57" s="35"/>
      <c r="Q57" s="40" t="str">
        <f t="shared" si="0"/>
        <v xml:space="preserve"> 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0"/>
      <c r="B58" s="33"/>
      <c r="C58" s="33"/>
      <c r="D58" s="34"/>
      <c r="E58" s="35"/>
      <c r="F58" s="33"/>
      <c r="G58" s="33"/>
      <c r="H58" s="34"/>
      <c r="I58" s="36"/>
      <c r="J58" s="37" t="str">
        <f>IF('Registro de Contratos'!$M58="SIM",IF(OR(O58="",N58=""),"",IF((O58-N58)=1,(O58-N58)&amp;" dia",(O58-N58)&amp;" dias")),IF(OR(I58="",D58=""),"",IF((I58-D58)=1,(I58-D58)&amp;" dia",(I58-D58)&amp;" dias")))</f>
        <v/>
      </c>
      <c r="K58" s="26"/>
      <c r="L58" s="38"/>
      <c r="M58" s="39"/>
      <c r="N58" s="34"/>
      <c r="O58" s="34"/>
      <c r="P58" s="35"/>
      <c r="Q58" s="40" t="str">
        <f t="shared" si="0"/>
        <v xml:space="preserve"> 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0"/>
      <c r="B59" s="33"/>
      <c r="C59" s="33"/>
      <c r="D59" s="34"/>
      <c r="E59" s="35"/>
      <c r="F59" s="33"/>
      <c r="G59" s="33"/>
      <c r="H59" s="34"/>
      <c r="I59" s="36"/>
      <c r="J59" s="37" t="str">
        <f>IF('Registro de Contratos'!$M59="SIM",IF(OR(O59="",N59=""),"",IF((O59-N59)=1,(O59-N59)&amp;" dia",(O59-N59)&amp;" dias")),IF(OR(I59="",D59=""),"",IF((I59-D59)=1,(I59-D59)&amp;" dia",(I59-D59)&amp;" dias")))</f>
        <v/>
      </c>
      <c r="K59" s="26"/>
      <c r="L59" s="38"/>
      <c r="M59" s="39"/>
      <c r="N59" s="34"/>
      <c r="O59" s="34"/>
      <c r="P59" s="35"/>
      <c r="Q59" s="40" t="str">
        <f t="shared" si="0"/>
        <v xml:space="preserve"> 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20"/>
      <c r="B60" s="33"/>
      <c r="C60" s="33"/>
      <c r="D60" s="34"/>
      <c r="E60" s="35"/>
      <c r="F60" s="33"/>
      <c r="G60" s="33"/>
      <c r="H60" s="34"/>
      <c r="I60" s="36"/>
      <c r="J60" s="37" t="str">
        <f>IF('Registro de Contratos'!$M60="SIM",IF(OR(O60="",N60=""),"",IF((O60-N60)=1,(O60-N60)&amp;" dia",(O60-N60)&amp;" dias")),IF(OR(I60="",D60=""),"",IF((I60-D60)=1,(I60-D60)&amp;" dia",(I60-D60)&amp;" dias")))</f>
        <v/>
      </c>
      <c r="K60" s="26"/>
      <c r="L60" s="38"/>
      <c r="M60" s="39"/>
      <c r="N60" s="34"/>
      <c r="O60" s="34"/>
      <c r="P60" s="35"/>
      <c r="Q60" s="40" t="str">
        <f t="shared" si="0"/>
        <v xml:space="preserve"> 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0"/>
      <c r="B61" s="33"/>
      <c r="C61" s="33"/>
      <c r="D61" s="34"/>
      <c r="E61" s="35"/>
      <c r="F61" s="33"/>
      <c r="G61" s="33"/>
      <c r="H61" s="34"/>
      <c r="I61" s="36"/>
      <c r="J61" s="37" t="str">
        <f>IF('Registro de Contratos'!$M61="SIM",IF(OR(O61="",N61=""),"",IF((O61-N61)=1,(O61-N61)&amp;" dia",(O61-N61)&amp;" dias")),IF(OR(I61="",D61=""),"",IF((I61-D61)=1,(I61-D61)&amp;" dia",(I61-D61)&amp;" dias")))</f>
        <v/>
      </c>
      <c r="K61" s="26"/>
      <c r="L61" s="38"/>
      <c r="M61" s="39"/>
      <c r="N61" s="34"/>
      <c r="O61" s="34"/>
      <c r="P61" s="35"/>
      <c r="Q61" s="40" t="str">
        <f t="shared" si="0"/>
        <v xml:space="preserve"> 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0"/>
      <c r="B62" s="33"/>
      <c r="C62" s="33"/>
      <c r="D62" s="34"/>
      <c r="E62" s="35"/>
      <c r="F62" s="33"/>
      <c r="G62" s="33"/>
      <c r="H62" s="34"/>
      <c r="I62" s="36"/>
      <c r="J62" s="37" t="str">
        <f>IF('Registro de Contratos'!$M62="SIM",IF(OR(O62="",N62=""),"",IF((O62-N62)=1,(O62-N62)&amp;" dia",(O62-N62)&amp;" dias")),IF(OR(I62="",D62=""),"",IF((I62-D62)=1,(I62-D62)&amp;" dia",(I62-D62)&amp;" dias")))</f>
        <v/>
      </c>
      <c r="K62" s="26"/>
      <c r="L62" s="38"/>
      <c r="M62" s="39"/>
      <c r="N62" s="34"/>
      <c r="O62" s="34"/>
      <c r="P62" s="35"/>
      <c r="Q62" s="40" t="str">
        <f t="shared" si="0"/>
        <v xml:space="preserve"> </v>
      </c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0"/>
      <c r="B63" s="33"/>
      <c r="C63" s="33"/>
      <c r="D63" s="34"/>
      <c r="E63" s="35"/>
      <c r="F63" s="33"/>
      <c r="G63" s="33"/>
      <c r="H63" s="34"/>
      <c r="I63" s="36"/>
      <c r="J63" s="37" t="str">
        <f>IF('Registro de Contratos'!$M63="SIM",IF(OR(O63="",N63=""),"",IF((O63-N63)=1,(O63-N63)&amp;" dia",(O63-N63)&amp;" dias")),IF(OR(I63="",D63=""),"",IF((I63-D63)=1,(I63-D63)&amp;" dia",(I63-D63)&amp;" dias")))</f>
        <v/>
      </c>
      <c r="K63" s="26"/>
      <c r="L63" s="38"/>
      <c r="M63" s="39"/>
      <c r="N63" s="34"/>
      <c r="O63" s="34"/>
      <c r="P63" s="35"/>
      <c r="Q63" s="40" t="str">
        <f t="shared" si="0"/>
        <v xml:space="preserve"> 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0"/>
      <c r="B64" s="33"/>
      <c r="C64" s="33"/>
      <c r="D64" s="34"/>
      <c r="E64" s="35"/>
      <c r="F64" s="33"/>
      <c r="G64" s="33"/>
      <c r="H64" s="34"/>
      <c r="I64" s="36"/>
      <c r="J64" s="37" t="str">
        <f>IF('Registro de Contratos'!$M64="SIM",IF(OR(O64="",N64=""),"",IF((O64-N64)=1,(O64-N64)&amp;" dia",(O64-N64)&amp;" dias")),IF(OR(I64="",D64=""),"",IF((I64-D64)=1,(I64-D64)&amp;" dia",(I64-D64)&amp;" dias")))</f>
        <v/>
      </c>
      <c r="K64" s="26"/>
      <c r="L64" s="38"/>
      <c r="M64" s="39"/>
      <c r="N64" s="34"/>
      <c r="O64" s="34"/>
      <c r="P64" s="35"/>
      <c r="Q64" s="40" t="str">
        <f t="shared" si="0"/>
        <v xml:space="preserve"> </v>
      </c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0"/>
      <c r="B65" s="33"/>
      <c r="C65" s="33"/>
      <c r="D65" s="34"/>
      <c r="E65" s="35"/>
      <c r="F65" s="33"/>
      <c r="G65" s="33"/>
      <c r="H65" s="34"/>
      <c r="I65" s="36"/>
      <c r="J65" s="37" t="str">
        <f>IF('Registro de Contratos'!$M65="SIM",IF(OR(O65="",N65=""),"",IF((O65-N65)=1,(O65-N65)&amp;" dia",(O65-N65)&amp;" dias")),IF(OR(I65="",D65=""),"",IF((I65-D65)=1,(I65-D65)&amp;" dia",(I65-D65)&amp;" dias")))</f>
        <v/>
      </c>
      <c r="K65" s="26"/>
      <c r="L65" s="38"/>
      <c r="M65" s="39"/>
      <c r="N65" s="34"/>
      <c r="O65" s="34"/>
      <c r="P65" s="35"/>
      <c r="Q65" s="40" t="str">
        <f t="shared" si="0"/>
        <v xml:space="preserve"> </v>
      </c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0"/>
      <c r="B66" s="33"/>
      <c r="C66" s="33"/>
      <c r="D66" s="34"/>
      <c r="E66" s="35"/>
      <c r="F66" s="33"/>
      <c r="G66" s="33"/>
      <c r="H66" s="34"/>
      <c r="I66" s="36"/>
      <c r="J66" s="37" t="str">
        <f>IF('Registro de Contratos'!$M66="SIM",IF(OR(O66="",N66=""),"",IF((O66-N66)=1,(O66-N66)&amp;" dia",(O66-N66)&amp;" dias")),IF(OR(I66="",D66=""),"",IF((I66-D66)=1,(I66-D66)&amp;" dia",(I66-D66)&amp;" dias")))</f>
        <v/>
      </c>
      <c r="K66" s="26"/>
      <c r="L66" s="38"/>
      <c r="M66" s="39"/>
      <c r="N66" s="34"/>
      <c r="O66" s="34"/>
      <c r="P66" s="35"/>
      <c r="Q66" s="40" t="str">
        <f t="shared" si="0"/>
        <v xml:space="preserve"> </v>
      </c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0"/>
      <c r="B67" s="33"/>
      <c r="C67" s="33"/>
      <c r="D67" s="34"/>
      <c r="E67" s="35"/>
      <c r="F67" s="33"/>
      <c r="G67" s="33"/>
      <c r="H67" s="34"/>
      <c r="I67" s="36"/>
      <c r="J67" s="37" t="str">
        <f>IF('Registro de Contratos'!$M67="SIM",IF(OR(O67="",N67=""),"",IF((O67-N67)=1,(O67-N67)&amp;" dia",(O67-N67)&amp;" dias")),IF(OR(I67="",D67=""),"",IF((I67-D67)=1,(I67-D67)&amp;" dia",(I67-D67)&amp;" dias")))</f>
        <v/>
      </c>
      <c r="K67" s="26"/>
      <c r="L67" s="38"/>
      <c r="M67" s="39"/>
      <c r="N67" s="34"/>
      <c r="O67" s="34"/>
      <c r="P67" s="35"/>
      <c r="Q67" s="40" t="str">
        <f t="shared" si="0"/>
        <v xml:space="preserve"> </v>
      </c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0"/>
      <c r="B68" s="33"/>
      <c r="C68" s="33"/>
      <c r="D68" s="34"/>
      <c r="E68" s="35"/>
      <c r="F68" s="33"/>
      <c r="G68" s="33"/>
      <c r="H68" s="34"/>
      <c r="I68" s="36"/>
      <c r="J68" s="37" t="str">
        <f>IF('Registro de Contratos'!$M68="SIM",IF(OR(O68="",N68=""),"",IF((O68-N68)=1,(O68-N68)&amp;" dia",(O68-N68)&amp;" dias")),IF(OR(I68="",D68=""),"",IF((I68-D68)=1,(I68-D68)&amp;" dia",(I68-D68)&amp;" dias")))</f>
        <v/>
      </c>
      <c r="K68" s="26"/>
      <c r="L68" s="38"/>
      <c r="M68" s="39"/>
      <c r="N68" s="34"/>
      <c r="O68" s="34"/>
      <c r="P68" s="35"/>
      <c r="Q68" s="40" t="str">
        <f t="shared" si="0"/>
        <v xml:space="preserve"> </v>
      </c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0"/>
      <c r="B69" s="33"/>
      <c r="C69" s="33"/>
      <c r="D69" s="34"/>
      <c r="E69" s="35"/>
      <c r="F69" s="33"/>
      <c r="G69" s="33"/>
      <c r="H69" s="34"/>
      <c r="I69" s="36"/>
      <c r="J69" s="37" t="str">
        <f>IF('Registro de Contratos'!$M69="SIM",IF(OR(O69="",N69=""),"",IF((O69-N69)=1,(O69-N69)&amp;" dia",(O69-N69)&amp;" dias")),IF(OR(I69="",D69=""),"",IF((I69-D69)=1,(I69-D69)&amp;" dia",(I69-D69)&amp;" dias")))</f>
        <v/>
      </c>
      <c r="K69" s="26"/>
      <c r="L69" s="38"/>
      <c r="M69" s="39"/>
      <c r="N69" s="34"/>
      <c r="O69" s="34"/>
      <c r="P69" s="35"/>
      <c r="Q69" s="40" t="str">
        <f t="shared" si="0"/>
        <v xml:space="preserve"> </v>
      </c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0"/>
      <c r="B70" s="33"/>
      <c r="C70" s="33"/>
      <c r="D70" s="34"/>
      <c r="E70" s="35"/>
      <c r="F70" s="33"/>
      <c r="G70" s="33"/>
      <c r="H70" s="34"/>
      <c r="I70" s="36"/>
      <c r="J70" s="37" t="str">
        <f>IF('Registro de Contratos'!$M70="SIM",IF(OR(O70="",N70=""),"",IF((O70-N70)=1,(O70-N70)&amp;" dia",(O70-N70)&amp;" dias")),IF(OR(I70="",D70=""),"",IF((I70-D70)=1,(I70-D70)&amp;" dia",(I70-D70)&amp;" dias")))</f>
        <v/>
      </c>
      <c r="K70" s="26"/>
      <c r="L70" s="38"/>
      <c r="M70" s="39"/>
      <c r="N70" s="34"/>
      <c r="O70" s="34"/>
      <c r="P70" s="35"/>
      <c r="Q70" s="40" t="str">
        <f t="shared" si="0"/>
        <v xml:space="preserve"> </v>
      </c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0"/>
      <c r="B71" s="33"/>
      <c r="C71" s="33"/>
      <c r="D71" s="34"/>
      <c r="E71" s="35"/>
      <c r="F71" s="33"/>
      <c r="G71" s="33"/>
      <c r="H71" s="34"/>
      <c r="I71" s="36"/>
      <c r="J71" s="37" t="str">
        <f>IF('Registro de Contratos'!$M71="SIM",IF(OR(O71="",N71=""),"",IF((O71-N71)=1,(O71-N71)&amp;" dia",(O71-N71)&amp;" dias")),IF(OR(I71="",D71=""),"",IF((I71-D71)=1,(I71-D71)&amp;" dia",(I71-D71)&amp;" dias")))</f>
        <v/>
      </c>
      <c r="K71" s="26"/>
      <c r="L71" s="38"/>
      <c r="M71" s="39"/>
      <c r="N71" s="34"/>
      <c r="O71" s="34"/>
      <c r="P71" s="35"/>
      <c r="Q71" s="40" t="str">
        <f t="shared" si="0"/>
        <v xml:space="preserve"> </v>
      </c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0"/>
      <c r="B72" s="33"/>
      <c r="C72" s="33"/>
      <c r="D72" s="34"/>
      <c r="E72" s="35"/>
      <c r="F72" s="33"/>
      <c r="G72" s="33"/>
      <c r="H72" s="34"/>
      <c r="I72" s="36"/>
      <c r="J72" s="37" t="str">
        <f>IF('Registro de Contratos'!$M72="SIM",IF(OR(O72="",N72=""),"",IF((O72-N72)=1,(O72-N72)&amp;" dia",(O72-N72)&amp;" dias")),IF(OR(I72="",D72=""),"",IF((I72-D72)=1,(I72-D72)&amp;" dia",(I72-D72)&amp;" dias")))</f>
        <v/>
      </c>
      <c r="K72" s="26"/>
      <c r="L72" s="38"/>
      <c r="M72" s="39"/>
      <c r="N72" s="34"/>
      <c r="O72" s="34"/>
      <c r="P72" s="35"/>
      <c r="Q72" s="40" t="str">
        <f t="shared" si="0"/>
        <v xml:space="preserve"> </v>
      </c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0"/>
      <c r="B73" s="33"/>
      <c r="C73" s="33"/>
      <c r="D73" s="34"/>
      <c r="E73" s="35"/>
      <c r="F73" s="33"/>
      <c r="G73" s="33"/>
      <c r="H73" s="34"/>
      <c r="I73" s="36"/>
      <c r="J73" s="37" t="str">
        <f>IF('Registro de Contratos'!$M73="SIM",IF(OR(O73="",N73=""),"",IF((O73-N73)=1,(O73-N73)&amp;" dia",(O73-N73)&amp;" dias")),IF(OR(I73="",D73=""),"",IF((I73-D73)=1,(I73-D73)&amp;" dia",(I73-D73)&amp;" dias")))</f>
        <v/>
      </c>
      <c r="K73" s="26"/>
      <c r="L73" s="38"/>
      <c r="M73" s="39"/>
      <c r="N73" s="34"/>
      <c r="O73" s="34"/>
      <c r="P73" s="35"/>
      <c r="Q73" s="40" t="str">
        <f t="shared" si="0"/>
        <v xml:space="preserve"> </v>
      </c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0"/>
      <c r="B74" s="33"/>
      <c r="C74" s="33"/>
      <c r="D74" s="34"/>
      <c r="E74" s="35"/>
      <c r="F74" s="33"/>
      <c r="G74" s="33"/>
      <c r="H74" s="34"/>
      <c r="I74" s="36"/>
      <c r="J74" s="37" t="str">
        <f>IF('Registro de Contratos'!$M74="SIM",IF(OR(O74="",N74=""),"",IF((O74-N74)=1,(O74-N74)&amp;" dia",(O74-N74)&amp;" dias")),IF(OR(I74="",D74=""),"",IF((I74-D74)=1,(I74-D74)&amp;" dia",(I74-D74)&amp;" dias")))</f>
        <v/>
      </c>
      <c r="K74" s="26"/>
      <c r="L74" s="38"/>
      <c r="M74" s="39"/>
      <c r="N74" s="34"/>
      <c r="O74" s="34"/>
      <c r="P74" s="35"/>
      <c r="Q74" s="40" t="str">
        <f t="shared" si="0"/>
        <v xml:space="preserve"> </v>
      </c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0"/>
      <c r="B75" s="33"/>
      <c r="C75" s="33"/>
      <c r="D75" s="34"/>
      <c r="E75" s="35"/>
      <c r="F75" s="33"/>
      <c r="G75" s="33"/>
      <c r="H75" s="34"/>
      <c r="I75" s="36"/>
      <c r="J75" s="37" t="str">
        <f>IF('Registro de Contratos'!$M75="SIM",IF(OR(O75="",N75=""),"",IF((O75-N75)=1,(O75-N75)&amp;" dia",(O75-N75)&amp;" dias")),IF(OR(I75="",D75=""),"",IF((I75-D75)=1,(I75-D75)&amp;" dia",(I75-D75)&amp;" dias")))</f>
        <v/>
      </c>
      <c r="K75" s="26"/>
      <c r="L75" s="38"/>
      <c r="M75" s="39"/>
      <c r="N75" s="34"/>
      <c r="O75" s="34"/>
      <c r="P75" s="35"/>
      <c r="Q75" s="40" t="str">
        <f t="shared" si="0"/>
        <v xml:space="preserve"> </v>
      </c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0"/>
      <c r="B76" s="33"/>
      <c r="C76" s="33"/>
      <c r="D76" s="34"/>
      <c r="E76" s="35"/>
      <c r="F76" s="33"/>
      <c r="G76" s="33"/>
      <c r="H76" s="34"/>
      <c r="I76" s="36"/>
      <c r="J76" s="37" t="str">
        <f>IF('Registro de Contratos'!$M76="SIM",IF(OR(O76="",N76=""),"",IF((O76-N76)=1,(O76-N76)&amp;" dia",(O76-N76)&amp;" dias")),IF(OR(I76="",D76=""),"",IF((I76-D76)=1,(I76-D76)&amp;" dia",(I76-D76)&amp;" dias")))</f>
        <v/>
      </c>
      <c r="K76" s="26"/>
      <c r="L76" s="38"/>
      <c r="M76" s="39"/>
      <c r="N76" s="34"/>
      <c r="O76" s="34"/>
      <c r="P76" s="35"/>
      <c r="Q76" s="40" t="str">
        <f t="shared" si="0"/>
        <v xml:space="preserve"> </v>
      </c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0"/>
      <c r="B77" s="33"/>
      <c r="C77" s="33"/>
      <c r="D77" s="34"/>
      <c r="E77" s="35"/>
      <c r="F77" s="33"/>
      <c r="G77" s="33"/>
      <c r="H77" s="34"/>
      <c r="I77" s="36"/>
      <c r="J77" s="37" t="str">
        <f>IF('Registro de Contratos'!$M77="SIM",IF(OR(O77="",N77=""),"",IF((O77-N77)=1,(O77-N77)&amp;" dia",(O77-N77)&amp;" dias")),IF(OR(I77="",D77=""),"",IF((I77-D77)=1,(I77-D77)&amp;" dia",(I77-D77)&amp;" dias")))</f>
        <v/>
      </c>
      <c r="K77" s="26"/>
      <c r="L77" s="38"/>
      <c r="M77" s="39"/>
      <c r="N77" s="34"/>
      <c r="O77" s="34"/>
      <c r="P77" s="35"/>
      <c r="Q77" s="40" t="str">
        <f t="shared" si="0"/>
        <v xml:space="preserve"> </v>
      </c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0"/>
      <c r="B78" s="33"/>
      <c r="C78" s="33"/>
      <c r="D78" s="34"/>
      <c r="E78" s="35"/>
      <c r="F78" s="33"/>
      <c r="G78" s="33"/>
      <c r="H78" s="34"/>
      <c r="I78" s="36"/>
      <c r="J78" s="37" t="str">
        <f>IF('Registro de Contratos'!$M78="SIM",IF(OR(O78="",N78=""),"",IF((O78-N78)=1,(O78-N78)&amp;" dia",(O78-N78)&amp;" dias")),IF(OR(I78="",D78=""),"",IF((I78-D78)=1,(I78-D78)&amp;" dia",(I78-D78)&amp;" dias")))</f>
        <v/>
      </c>
      <c r="K78" s="26"/>
      <c r="L78" s="38"/>
      <c r="M78" s="39"/>
      <c r="N78" s="34"/>
      <c r="O78" s="34"/>
      <c r="P78" s="35"/>
      <c r="Q78" s="40" t="str">
        <f t="shared" si="0"/>
        <v xml:space="preserve"> </v>
      </c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0"/>
      <c r="B79" s="33"/>
      <c r="C79" s="33"/>
      <c r="D79" s="34"/>
      <c r="E79" s="35"/>
      <c r="F79" s="33"/>
      <c r="G79" s="33"/>
      <c r="H79" s="34"/>
      <c r="I79" s="36"/>
      <c r="J79" s="37" t="str">
        <f>IF('Registro de Contratos'!$M79="SIM",IF(OR(O79="",N79=""),"",IF((O79-N79)=1,(O79-N79)&amp;" dia",(O79-N79)&amp;" dias")),IF(OR(I79="",D79=""),"",IF((I79-D79)=1,(I79-D79)&amp;" dia",(I79-D79)&amp;" dias")))</f>
        <v/>
      </c>
      <c r="K79" s="26"/>
      <c r="L79" s="38"/>
      <c r="M79" s="39"/>
      <c r="N79" s="34"/>
      <c r="O79" s="34"/>
      <c r="P79" s="35"/>
      <c r="Q79" s="40" t="str">
        <f t="shared" si="0"/>
        <v xml:space="preserve"> </v>
      </c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0"/>
      <c r="B80" s="33"/>
      <c r="C80" s="33"/>
      <c r="D80" s="34"/>
      <c r="E80" s="35"/>
      <c r="F80" s="33"/>
      <c r="G80" s="33"/>
      <c r="H80" s="34"/>
      <c r="I80" s="36"/>
      <c r="J80" s="37" t="str">
        <f>IF('Registro de Contratos'!$M80="SIM",IF(OR(O80="",N80=""),"",IF((O80-N80)=1,(O80-N80)&amp;" dia",(O80-N80)&amp;" dias")),IF(OR(I80="",D80=""),"",IF((I80-D80)=1,(I80-D80)&amp;" dia",(I80-D80)&amp;" dias")))</f>
        <v/>
      </c>
      <c r="K80" s="26"/>
      <c r="L80" s="38"/>
      <c r="M80" s="39"/>
      <c r="N80" s="34"/>
      <c r="O80" s="34"/>
      <c r="P80" s="35"/>
      <c r="Q80" s="40" t="str">
        <f t="shared" si="0"/>
        <v xml:space="preserve"> 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0"/>
      <c r="B81" s="33"/>
      <c r="C81" s="33"/>
      <c r="D81" s="34"/>
      <c r="E81" s="35"/>
      <c r="F81" s="33"/>
      <c r="G81" s="33"/>
      <c r="H81" s="34"/>
      <c r="I81" s="36"/>
      <c r="J81" s="37" t="str">
        <f>IF('Registro de Contratos'!$M81="SIM",IF(OR(O81="",N81=""),"",IF((O81-N81)=1,(O81-N81)&amp;" dia",(O81-N81)&amp;" dias")),IF(OR(I81="",D81=""),"",IF((I81-D81)=1,(I81-D81)&amp;" dia",(I81-D81)&amp;" dias")))</f>
        <v/>
      </c>
      <c r="K81" s="26"/>
      <c r="L81" s="38"/>
      <c r="M81" s="39"/>
      <c r="N81" s="34"/>
      <c r="O81" s="34"/>
      <c r="P81" s="35"/>
      <c r="Q81" s="40" t="str">
        <f t="shared" si="0"/>
        <v xml:space="preserve"> 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0"/>
      <c r="B82" s="33"/>
      <c r="C82" s="33"/>
      <c r="D82" s="34"/>
      <c r="E82" s="35"/>
      <c r="F82" s="33"/>
      <c r="G82" s="33"/>
      <c r="H82" s="34"/>
      <c r="I82" s="36"/>
      <c r="J82" s="37" t="str">
        <f>IF('Registro de Contratos'!$M82="SIM",IF(OR(O82="",N82=""),"",IF((O82-N82)=1,(O82-N82)&amp;" dia",(O82-N82)&amp;" dias")),IF(OR(I82="",D82=""),"",IF((I82-D82)=1,(I82-D82)&amp;" dia",(I82-D82)&amp;" dias")))</f>
        <v/>
      </c>
      <c r="K82" s="26"/>
      <c r="L82" s="38"/>
      <c r="M82" s="39"/>
      <c r="N82" s="34"/>
      <c r="O82" s="34"/>
      <c r="P82" s="35"/>
      <c r="Q82" s="40" t="str">
        <f t="shared" si="0"/>
        <v xml:space="preserve"> 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0"/>
      <c r="B83" s="33"/>
      <c r="C83" s="33"/>
      <c r="D83" s="34"/>
      <c r="E83" s="35"/>
      <c r="F83" s="33"/>
      <c r="G83" s="33"/>
      <c r="H83" s="34"/>
      <c r="I83" s="36"/>
      <c r="J83" s="37" t="str">
        <f>IF('Registro de Contratos'!$M83="SIM",IF(OR(O83="",N83=""),"",IF((O83-N83)=1,(O83-N83)&amp;" dia",(O83-N83)&amp;" dias")),IF(OR(I83="",D83=""),"",IF((I83-D83)=1,(I83-D83)&amp;" dia",(I83-D83)&amp;" dias")))</f>
        <v/>
      </c>
      <c r="K83" s="26"/>
      <c r="L83" s="38"/>
      <c r="M83" s="39"/>
      <c r="N83" s="34"/>
      <c r="O83" s="34"/>
      <c r="P83" s="35"/>
      <c r="Q83" s="40" t="str">
        <f t="shared" si="0"/>
        <v xml:space="preserve"> 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0"/>
      <c r="B84" s="33"/>
      <c r="C84" s="33"/>
      <c r="D84" s="34"/>
      <c r="E84" s="35"/>
      <c r="F84" s="33"/>
      <c r="G84" s="33"/>
      <c r="H84" s="34"/>
      <c r="I84" s="36"/>
      <c r="J84" s="37" t="str">
        <f>IF('Registro de Contratos'!$M84="SIM",IF(OR(O84="",N84=""),"",IF((O84-N84)=1,(O84-N84)&amp;" dia",(O84-N84)&amp;" dias")),IF(OR(I84="",D84=""),"",IF((I84-D84)=1,(I84-D84)&amp;" dia",(I84-D84)&amp;" dias")))</f>
        <v/>
      </c>
      <c r="K84" s="26"/>
      <c r="L84" s="38"/>
      <c r="M84" s="39"/>
      <c r="N84" s="34"/>
      <c r="O84" s="34"/>
      <c r="P84" s="35"/>
      <c r="Q84" s="40" t="str">
        <f t="shared" si="0"/>
        <v xml:space="preserve"> 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0"/>
      <c r="B85" s="33"/>
      <c r="C85" s="33"/>
      <c r="D85" s="34"/>
      <c r="E85" s="35"/>
      <c r="F85" s="33"/>
      <c r="G85" s="33"/>
      <c r="H85" s="34"/>
      <c r="I85" s="36"/>
      <c r="J85" s="37" t="str">
        <f>IF('Registro de Contratos'!$M85="SIM",IF(OR(O85="",N85=""),"",IF((O85-N85)=1,(O85-N85)&amp;" dia",(O85-N85)&amp;" dias")),IF(OR(I85="",D85=""),"",IF((I85-D85)=1,(I85-D85)&amp;" dia",(I85-D85)&amp;" dias")))</f>
        <v/>
      </c>
      <c r="K85" s="26"/>
      <c r="L85" s="38"/>
      <c r="M85" s="39"/>
      <c r="N85" s="34"/>
      <c r="O85" s="34"/>
      <c r="P85" s="35"/>
      <c r="Q85" s="40" t="str">
        <f t="shared" si="0"/>
        <v xml:space="preserve"> 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0"/>
      <c r="B86" s="33"/>
      <c r="C86" s="33"/>
      <c r="D86" s="34"/>
      <c r="E86" s="35"/>
      <c r="F86" s="33"/>
      <c r="G86" s="33"/>
      <c r="H86" s="34"/>
      <c r="I86" s="36"/>
      <c r="J86" s="37" t="str">
        <f>IF('Registro de Contratos'!$M86="SIM",IF(OR(O86="",N86=""),"",IF((O86-N86)=1,(O86-N86)&amp;" dia",(O86-N86)&amp;" dias")),IF(OR(I86="",D86=""),"",IF((I86-D86)=1,(I86-D86)&amp;" dia",(I86-D86)&amp;" dias")))</f>
        <v/>
      </c>
      <c r="K86" s="26"/>
      <c r="L86" s="38"/>
      <c r="M86" s="39"/>
      <c r="N86" s="34"/>
      <c r="O86" s="34"/>
      <c r="P86" s="35"/>
      <c r="Q86" s="40" t="str">
        <f t="shared" si="0"/>
        <v xml:space="preserve"> 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0"/>
      <c r="B87" s="33"/>
      <c r="C87" s="33"/>
      <c r="D87" s="34"/>
      <c r="E87" s="35"/>
      <c r="F87" s="33"/>
      <c r="G87" s="33"/>
      <c r="H87" s="34"/>
      <c r="I87" s="36"/>
      <c r="J87" s="37" t="str">
        <f>IF('Registro de Contratos'!$M87="SIM",IF(OR(O87="",N87=""),"",IF((O87-N87)=1,(O87-N87)&amp;" dia",(O87-N87)&amp;" dias")),IF(OR(I87="",D87=""),"",IF((I87-D87)=1,(I87-D87)&amp;" dia",(I87-D87)&amp;" dias")))</f>
        <v/>
      </c>
      <c r="K87" s="26"/>
      <c r="L87" s="38"/>
      <c r="M87" s="39"/>
      <c r="N87" s="34"/>
      <c r="O87" s="34"/>
      <c r="P87" s="35"/>
      <c r="Q87" s="40" t="str">
        <f t="shared" si="0"/>
        <v xml:space="preserve"> 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0"/>
      <c r="B88" s="33"/>
      <c r="C88" s="33"/>
      <c r="D88" s="34"/>
      <c r="E88" s="35"/>
      <c r="F88" s="33"/>
      <c r="G88" s="33"/>
      <c r="H88" s="34"/>
      <c r="I88" s="36"/>
      <c r="J88" s="37" t="str">
        <f>IF('Registro de Contratos'!$M88="SIM",IF(OR(O88="",N88=""),"",IF((O88-N88)=1,(O88-N88)&amp;" dia",(O88-N88)&amp;" dias")),IF(OR(I88="",D88=""),"",IF((I88-D88)=1,(I88-D88)&amp;" dia",(I88-D88)&amp;" dias")))</f>
        <v/>
      </c>
      <c r="K88" s="26"/>
      <c r="L88" s="38"/>
      <c r="M88" s="39"/>
      <c r="N88" s="34"/>
      <c r="O88" s="34"/>
      <c r="P88" s="35"/>
      <c r="Q88" s="40" t="str">
        <f t="shared" si="0"/>
        <v xml:space="preserve"> 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0"/>
      <c r="B89" s="33"/>
      <c r="C89" s="33"/>
      <c r="D89" s="34"/>
      <c r="E89" s="35"/>
      <c r="F89" s="33"/>
      <c r="G89" s="33"/>
      <c r="H89" s="34"/>
      <c r="I89" s="36"/>
      <c r="J89" s="37" t="str">
        <f>IF('Registro de Contratos'!$M89="SIM",IF(OR(O89="",N89=""),"",IF((O89-N89)=1,(O89-N89)&amp;" dia",(O89-N89)&amp;" dias")),IF(OR(I89="",D89=""),"",IF((I89-D89)=1,(I89-D89)&amp;" dia",(I89-D89)&amp;" dias")))</f>
        <v/>
      </c>
      <c r="K89" s="26"/>
      <c r="L89" s="38"/>
      <c r="M89" s="39"/>
      <c r="N89" s="34"/>
      <c r="O89" s="34"/>
      <c r="P89" s="35"/>
      <c r="Q89" s="40" t="str">
        <f t="shared" si="0"/>
        <v xml:space="preserve"> 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0"/>
      <c r="B90" s="33"/>
      <c r="C90" s="33"/>
      <c r="D90" s="34"/>
      <c r="E90" s="35"/>
      <c r="F90" s="33"/>
      <c r="G90" s="33"/>
      <c r="H90" s="34"/>
      <c r="I90" s="36"/>
      <c r="J90" s="37" t="str">
        <f>IF('Registro de Contratos'!$M90="SIM",IF(OR(O90="",N90=""),"",IF((O90-N90)=1,(O90-N90)&amp;" dia",(O90-N90)&amp;" dias")),IF(OR(I90="",D90=""),"",IF((I90-D90)=1,(I90-D90)&amp;" dia",(I90-D90)&amp;" dias")))</f>
        <v/>
      </c>
      <c r="K90" s="26"/>
      <c r="L90" s="38"/>
      <c r="M90" s="39"/>
      <c r="N90" s="34"/>
      <c r="O90" s="34"/>
      <c r="P90" s="35"/>
      <c r="Q90" s="40" t="str">
        <f t="shared" si="0"/>
        <v xml:space="preserve"> </v>
      </c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0"/>
      <c r="B91" s="33"/>
      <c r="C91" s="33"/>
      <c r="D91" s="34"/>
      <c r="E91" s="35"/>
      <c r="F91" s="33"/>
      <c r="G91" s="33"/>
      <c r="H91" s="34"/>
      <c r="I91" s="36"/>
      <c r="J91" s="37" t="str">
        <f>IF('Registro de Contratos'!$M91="SIM",IF(OR(O91="",N91=""),"",IF((O91-N91)=1,(O91-N91)&amp;" dia",(O91-N91)&amp;" dias")),IF(OR(I91="",D91=""),"",IF((I91-D91)=1,(I91-D91)&amp;" dia",(I91-D91)&amp;" dias")))</f>
        <v/>
      </c>
      <c r="K91" s="26"/>
      <c r="L91" s="38"/>
      <c r="M91" s="39"/>
      <c r="N91" s="34"/>
      <c r="O91" s="34"/>
      <c r="P91" s="35"/>
      <c r="Q91" s="40" t="str">
        <f t="shared" si="0"/>
        <v xml:space="preserve"> 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0"/>
      <c r="B92" s="33"/>
      <c r="C92" s="33"/>
      <c r="D92" s="34"/>
      <c r="E92" s="35"/>
      <c r="F92" s="33"/>
      <c r="G92" s="33"/>
      <c r="H92" s="34"/>
      <c r="I92" s="36"/>
      <c r="J92" s="37" t="str">
        <f>IF('Registro de Contratos'!$M92="SIM",IF(OR(O92="",N92=""),"",IF((O92-N92)=1,(O92-N92)&amp;" dia",(O92-N92)&amp;" dias")),IF(OR(I92="",D92=""),"",IF((I92-D92)=1,(I92-D92)&amp;" dia",(I92-D92)&amp;" dias")))</f>
        <v/>
      </c>
      <c r="K92" s="26"/>
      <c r="L92" s="38"/>
      <c r="M92" s="39"/>
      <c r="N92" s="34"/>
      <c r="O92" s="34"/>
      <c r="P92" s="35"/>
      <c r="Q92" s="40" t="str">
        <f t="shared" si="0"/>
        <v xml:space="preserve"> 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0"/>
      <c r="B93" s="33"/>
      <c r="C93" s="33"/>
      <c r="D93" s="34"/>
      <c r="E93" s="35"/>
      <c r="F93" s="33"/>
      <c r="G93" s="33"/>
      <c r="H93" s="34"/>
      <c r="I93" s="36"/>
      <c r="J93" s="37" t="str">
        <f>IF('Registro de Contratos'!$M93="SIM",IF(OR(O93="",N93=""),"",IF((O93-N93)=1,(O93-N93)&amp;" dia",(O93-N93)&amp;" dias")),IF(OR(I93="",D93=""),"",IF((I93-D93)=1,(I93-D93)&amp;" dia",(I93-D93)&amp;" dias")))</f>
        <v/>
      </c>
      <c r="K93" s="26"/>
      <c r="L93" s="38"/>
      <c r="M93" s="39"/>
      <c r="N93" s="34"/>
      <c r="O93" s="34"/>
      <c r="P93" s="35"/>
      <c r="Q93" s="40" t="str">
        <f t="shared" si="0"/>
        <v xml:space="preserve"> 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0"/>
      <c r="B94" s="33"/>
      <c r="C94" s="33"/>
      <c r="D94" s="34"/>
      <c r="E94" s="35"/>
      <c r="F94" s="33"/>
      <c r="G94" s="33"/>
      <c r="H94" s="34"/>
      <c r="I94" s="36"/>
      <c r="J94" s="37" t="str">
        <f>IF('Registro de Contratos'!$M94="SIM",IF(OR(O94="",N94=""),"",IF((O94-N94)=1,(O94-N94)&amp;" dia",(O94-N94)&amp;" dias")),IF(OR(I94="",D94=""),"",IF((I94-D94)=1,(I94-D94)&amp;" dia",(I94-D94)&amp;" dias")))</f>
        <v/>
      </c>
      <c r="K94" s="26"/>
      <c r="L94" s="38"/>
      <c r="M94" s="39"/>
      <c r="N94" s="34"/>
      <c r="O94" s="34"/>
      <c r="P94" s="35"/>
      <c r="Q94" s="40" t="str">
        <f t="shared" si="0"/>
        <v xml:space="preserve"> 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0"/>
      <c r="B95" s="33"/>
      <c r="C95" s="33"/>
      <c r="D95" s="34"/>
      <c r="E95" s="35"/>
      <c r="F95" s="33"/>
      <c r="G95" s="33"/>
      <c r="H95" s="34"/>
      <c r="I95" s="36"/>
      <c r="J95" s="37" t="str">
        <f>IF('Registro de Contratos'!$M95="SIM",IF(OR(O95="",N95=""),"",IF((O95-N95)=1,(O95-N95)&amp;" dia",(O95-N95)&amp;" dias")),IF(OR(I95="",D95=""),"",IF((I95-D95)=1,(I95-D95)&amp;" dia",(I95-D95)&amp;" dias")))</f>
        <v/>
      </c>
      <c r="K95" s="26"/>
      <c r="L95" s="38"/>
      <c r="M95" s="39"/>
      <c r="N95" s="34"/>
      <c r="O95" s="34"/>
      <c r="P95" s="35"/>
      <c r="Q95" s="40" t="str">
        <f t="shared" si="0"/>
        <v xml:space="preserve"> 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0"/>
      <c r="B96" s="33"/>
      <c r="C96" s="33"/>
      <c r="D96" s="34"/>
      <c r="E96" s="35"/>
      <c r="F96" s="33"/>
      <c r="G96" s="33"/>
      <c r="H96" s="34"/>
      <c r="I96" s="36"/>
      <c r="J96" s="37" t="str">
        <f>IF('Registro de Contratos'!$M96="SIM",IF(OR(O96="",N96=""),"",IF((O96-N96)=1,(O96-N96)&amp;" dia",(O96-N96)&amp;" dias")),IF(OR(I96="",D96=""),"",IF((I96-D96)=1,(I96-D96)&amp;" dia",(I96-D96)&amp;" dias")))</f>
        <v/>
      </c>
      <c r="K96" s="26"/>
      <c r="L96" s="38"/>
      <c r="M96" s="39"/>
      <c r="N96" s="34"/>
      <c r="O96" s="34"/>
      <c r="P96" s="35"/>
      <c r="Q96" s="40" t="str">
        <f t="shared" si="0"/>
        <v xml:space="preserve"> 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0"/>
      <c r="B97" s="33"/>
      <c r="C97" s="33"/>
      <c r="D97" s="34"/>
      <c r="E97" s="35"/>
      <c r="F97" s="33"/>
      <c r="G97" s="33"/>
      <c r="H97" s="34"/>
      <c r="I97" s="36"/>
      <c r="J97" s="37" t="str">
        <f>IF('Registro de Contratos'!$M97="SIM",IF(OR(O97="",N97=""),"",IF((O97-N97)=1,(O97-N97)&amp;" dia",(O97-N97)&amp;" dias")),IF(OR(I97="",D97=""),"",IF((I97-D97)=1,(I97-D97)&amp;" dia",(I97-D97)&amp;" dias")))</f>
        <v/>
      </c>
      <c r="K97" s="26"/>
      <c r="L97" s="38"/>
      <c r="M97" s="39"/>
      <c r="N97" s="34"/>
      <c r="O97" s="34"/>
      <c r="P97" s="35"/>
      <c r="Q97" s="40" t="str">
        <f t="shared" si="0"/>
        <v xml:space="preserve"> 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0"/>
      <c r="B98" s="33"/>
      <c r="C98" s="33"/>
      <c r="D98" s="34"/>
      <c r="E98" s="35"/>
      <c r="F98" s="33"/>
      <c r="G98" s="33"/>
      <c r="H98" s="34"/>
      <c r="I98" s="36"/>
      <c r="J98" s="37" t="str">
        <f>IF('Registro de Contratos'!$M98="SIM",IF(OR(O98="",N98=""),"",IF((O98-N98)=1,(O98-N98)&amp;" dia",(O98-N98)&amp;" dias")),IF(OR(I98="",D98=""),"",IF((I98-D98)=1,(I98-D98)&amp;" dia",(I98-D98)&amp;" dias")))</f>
        <v/>
      </c>
      <c r="K98" s="26"/>
      <c r="L98" s="38"/>
      <c r="M98" s="39"/>
      <c r="N98" s="34"/>
      <c r="O98" s="34"/>
      <c r="P98" s="35"/>
      <c r="Q98" s="40" t="str">
        <f t="shared" si="0"/>
        <v xml:space="preserve"> 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0"/>
      <c r="B99" s="33"/>
      <c r="C99" s="33"/>
      <c r="D99" s="34"/>
      <c r="E99" s="35"/>
      <c r="F99" s="33"/>
      <c r="G99" s="33"/>
      <c r="H99" s="34"/>
      <c r="I99" s="36"/>
      <c r="J99" s="37" t="str">
        <f>IF('Registro de Contratos'!$M99="SIM",IF(OR(O99="",N99=""),"",IF((O99-N99)=1,(O99-N99)&amp;" dia",(O99-N99)&amp;" dias")),IF(OR(I99="",D99=""),"",IF((I99-D99)=1,(I99-D99)&amp;" dia",(I99-D99)&amp;" dias")))</f>
        <v/>
      </c>
      <c r="K99" s="26"/>
      <c r="L99" s="38"/>
      <c r="M99" s="39"/>
      <c r="N99" s="34"/>
      <c r="O99" s="34"/>
      <c r="P99" s="35"/>
      <c r="Q99" s="40" t="str">
        <f t="shared" si="0"/>
        <v xml:space="preserve"> </v>
      </c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0"/>
      <c r="B100" s="33"/>
      <c r="C100" s="33"/>
      <c r="D100" s="34"/>
      <c r="E100" s="35"/>
      <c r="F100" s="33"/>
      <c r="G100" s="33"/>
      <c r="H100" s="34"/>
      <c r="I100" s="36"/>
      <c r="J100" s="41" t="str">
        <f>IF('Registro de Contratos'!$M100="SIM",IF(OR(O100="",N100=""),"",IF((O100-N100)=1,(O100-N100)&amp;" dia",(O100-N100)&amp;" dias")),IF(OR(I100="",D100=""),"",IF((I100-D100)=1,(I100-D100)&amp;" dia",(I100-D100)&amp;" dias")))</f>
        <v/>
      </c>
      <c r="K100" s="42"/>
      <c r="L100" s="43"/>
      <c r="M100" s="44"/>
      <c r="N100" s="34"/>
      <c r="O100" s="34"/>
      <c r="P100" s="35"/>
      <c r="Q100" s="40" t="str">
        <f t="shared" si="0"/>
        <v xml:space="preserve"> 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45"/>
      <c r="J101" s="46" t="s">
        <v>73</v>
      </c>
      <c r="K101" s="47">
        <f ca="1">COUNTIF(K5:K100,K5)</f>
        <v>1</v>
      </c>
      <c r="L101" s="48"/>
      <c r="M101" s="49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45"/>
      <c r="J102" s="50" t="s">
        <v>74</v>
      </c>
      <c r="K102" s="15">
        <f ca="1">COUNTIF(K5:K100,K11)</f>
        <v>0</v>
      </c>
      <c r="L102" s="51"/>
      <c r="M102" s="3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45"/>
      <c r="J103" s="50" t="s">
        <v>75</v>
      </c>
      <c r="K103" s="15">
        <f ca="1">COUNTIF(K5:K100,K12)</f>
        <v>0</v>
      </c>
      <c r="L103" s="51"/>
      <c r="M103" s="3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45"/>
      <c r="J104" s="50" t="s">
        <v>76</v>
      </c>
      <c r="K104" s="15">
        <f ca="1">COUNTIF(K5:K100,K20)</f>
        <v>0</v>
      </c>
      <c r="L104" s="51"/>
      <c r="M104" s="3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45"/>
      <c r="J105" s="52"/>
      <c r="K105" s="5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45"/>
      <c r="J106" s="54" t="s">
        <v>66</v>
      </c>
      <c r="K106" s="47">
        <f>COUNTIF(G5:G100,G5)</f>
        <v>1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45"/>
      <c r="J107" s="55" t="s">
        <v>77</v>
      </c>
      <c r="K107" s="15">
        <f>COUNTIF(G5:G100,G15)</f>
        <v>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45"/>
      <c r="J108" s="55" t="s">
        <v>78</v>
      </c>
      <c r="K108" s="15">
        <f>COUNTIF(G5:G100,G10)</f>
        <v>0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45"/>
      <c r="J109" s="55" t="s">
        <v>79</v>
      </c>
      <c r="K109" s="15">
        <f>COUNTIF(G5:G100,G14)</f>
        <v>0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45"/>
      <c r="J110" s="52"/>
      <c r="K110" s="5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45"/>
      <c r="J111" s="46" t="s">
        <v>80</v>
      </c>
      <c r="K111" s="56">
        <f>COUNTIF(F5:F100,F6)</f>
        <v>0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45"/>
      <c r="J112" s="50" t="s">
        <v>81</v>
      </c>
      <c r="K112" s="53">
        <f>COUNTIF(F5:F100,F9)</f>
        <v>0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45"/>
      <c r="J113" s="50" t="s">
        <v>82</v>
      </c>
      <c r="K113" s="53">
        <f>COUNTIF(F5:F100,F7)</f>
        <v>0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45"/>
      <c r="J114" s="50" t="s">
        <v>83</v>
      </c>
      <c r="K114" s="53">
        <f>COUNTIF(F5:F100,F14)</f>
        <v>0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45"/>
      <c r="J115" s="50" t="s">
        <v>84</v>
      </c>
      <c r="K115" s="53">
        <f>COUNTIF(F5:F100,F26)</f>
        <v>0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45"/>
      <c r="J116" s="50" t="s">
        <v>65</v>
      </c>
      <c r="K116" s="53">
        <f>COUNTIF(F5:F100,F5)</f>
        <v>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45"/>
      <c r="J117" s="50" t="s">
        <v>85</v>
      </c>
      <c r="K117" s="53">
        <f>COUNTIF(F5:F100,F15)</f>
        <v>0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45"/>
      <c r="J118" s="50" t="s">
        <v>86</v>
      </c>
      <c r="K118" s="53">
        <f>COUNTIF(F5:F100,F21)</f>
        <v>0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45"/>
      <c r="J119" s="50" t="s">
        <v>68</v>
      </c>
      <c r="K119" s="53">
        <f>COUNTIF(F5:F100,F27)</f>
        <v>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45"/>
      <c r="J120" s="50" t="s">
        <v>69</v>
      </c>
      <c r="K120" s="53">
        <f>COUNTIF(F5:F100,F28)</f>
        <v>1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45"/>
      <c r="J121" s="50" t="s">
        <v>70</v>
      </c>
      <c r="K121" s="53">
        <f>COUNTIF(F5:F100,F29)</f>
        <v>1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45"/>
      <c r="J122" s="50" t="s">
        <v>71</v>
      </c>
      <c r="K122" s="53">
        <f>COUNTIF(F5:F100,F30)</f>
        <v>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45"/>
      <c r="J123" s="50" t="s">
        <v>72</v>
      </c>
      <c r="K123" s="53">
        <f>COUNTIF(F5:F100,F31)</f>
        <v>1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45"/>
      <c r="J124" s="3"/>
      <c r="K124" s="5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45"/>
      <c r="J125" s="3"/>
      <c r="K125" s="5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45"/>
      <c r="J126" s="3"/>
      <c r="K126" s="5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45"/>
      <c r="J127" s="3"/>
      <c r="K127" s="5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45"/>
      <c r="J128" s="3"/>
      <c r="K128" s="5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45"/>
      <c r="J129" s="3"/>
      <c r="K129" s="5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45"/>
      <c r="J130" s="3"/>
      <c r="K130" s="5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45"/>
      <c r="J131" s="3"/>
      <c r="K131" s="5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45"/>
      <c r="J132" s="3"/>
      <c r="K132" s="5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45"/>
      <c r="J133" s="3"/>
      <c r="K133" s="5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45"/>
      <c r="J134" s="3"/>
      <c r="K134" s="5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45"/>
      <c r="J135" s="3"/>
      <c r="K135" s="5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45"/>
      <c r="J136" s="3"/>
      <c r="K136" s="5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45"/>
      <c r="J137" s="3"/>
      <c r="K137" s="5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45"/>
      <c r="J138" s="3"/>
      <c r="K138" s="5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45"/>
      <c r="J139" s="3"/>
      <c r="K139" s="5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45"/>
      <c r="J140" s="3"/>
      <c r="K140" s="5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45"/>
      <c r="J141" s="3"/>
      <c r="K141" s="5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45"/>
      <c r="J142" s="3"/>
      <c r="K142" s="5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45"/>
      <c r="J143" s="3"/>
      <c r="K143" s="5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45"/>
      <c r="J144" s="3"/>
      <c r="K144" s="5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45"/>
      <c r="J145" s="3"/>
      <c r="K145" s="5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45"/>
      <c r="J146" s="3"/>
      <c r="K146" s="5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45"/>
      <c r="J147" s="3"/>
      <c r="K147" s="5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45"/>
      <c r="J148" s="3"/>
      <c r="K148" s="5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45"/>
      <c r="J149" s="3"/>
      <c r="K149" s="5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45"/>
      <c r="J150" s="3"/>
      <c r="K150" s="5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45"/>
      <c r="J151" s="3"/>
      <c r="K151" s="5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45"/>
      <c r="J152" s="3"/>
      <c r="K152" s="5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45"/>
      <c r="J153" s="3"/>
      <c r="K153" s="5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45"/>
      <c r="J154" s="3"/>
      <c r="K154" s="5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45"/>
      <c r="J155" s="3"/>
      <c r="K155" s="5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45"/>
      <c r="J156" s="3"/>
      <c r="K156" s="5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45"/>
      <c r="J157" s="3"/>
      <c r="K157" s="5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45"/>
      <c r="J158" s="3"/>
      <c r="K158" s="5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45"/>
      <c r="J159" s="3"/>
      <c r="K159" s="5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45"/>
      <c r="J160" s="3"/>
      <c r="K160" s="5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45"/>
      <c r="J161" s="3"/>
      <c r="K161" s="5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45"/>
      <c r="J162" s="3"/>
      <c r="K162" s="5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45"/>
      <c r="J163" s="3"/>
      <c r="K163" s="5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45"/>
      <c r="J164" s="3"/>
      <c r="K164" s="5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45"/>
      <c r="J165" s="3"/>
      <c r="K165" s="5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45"/>
      <c r="J166" s="3"/>
      <c r="K166" s="5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45"/>
      <c r="J167" s="3"/>
      <c r="K167" s="5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45"/>
      <c r="J168" s="3"/>
      <c r="K168" s="5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45"/>
      <c r="J169" s="3"/>
      <c r="K169" s="5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45"/>
      <c r="J170" s="3"/>
      <c r="K170" s="5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45"/>
      <c r="J171" s="3"/>
      <c r="K171" s="5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45"/>
      <c r="J172" s="3"/>
      <c r="K172" s="5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45"/>
      <c r="J173" s="3"/>
      <c r="K173" s="5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45"/>
      <c r="J174" s="3"/>
      <c r="K174" s="5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45"/>
      <c r="J175" s="3"/>
      <c r="K175" s="5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45"/>
      <c r="J176" s="3"/>
      <c r="K176" s="5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45"/>
      <c r="J177" s="3"/>
      <c r="K177" s="5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45"/>
      <c r="J178" s="3"/>
      <c r="K178" s="5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45"/>
      <c r="J179" s="3"/>
      <c r="K179" s="5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45"/>
      <c r="J180" s="3"/>
      <c r="K180" s="5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45"/>
      <c r="J181" s="3"/>
      <c r="K181" s="5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45"/>
      <c r="J182" s="3"/>
      <c r="K182" s="5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45"/>
      <c r="J183" s="3"/>
      <c r="K183" s="5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45"/>
      <c r="J184" s="3"/>
      <c r="K184" s="5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45"/>
      <c r="J185" s="3"/>
      <c r="K185" s="5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45"/>
      <c r="J186" s="3"/>
      <c r="K186" s="5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45"/>
      <c r="J187" s="3"/>
      <c r="K187" s="5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45"/>
      <c r="J188" s="3"/>
      <c r="K188" s="5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3"/>
      <c r="C189" s="3"/>
      <c r="D189" s="3"/>
      <c r="E189" s="3"/>
      <c r="F189" s="3"/>
      <c r="G189" s="3"/>
      <c r="H189" s="3"/>
      <c r="I189" s="45"/>
      <c r="J189" s="3"/>
      <c r="K189" s="5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3"/>
      <c r="C190" s="3"/>
      <c r="D190" s="3"/>
      <c r="E190" s="3"/>
      <c r="F190" s="3"/>
      <c r="G190" s="3"/>
      <c r="H190" s="3"/>
      <c r="I190" s="45"/>
      <c r="J190" s="3"/>
      <c r="K190" s="5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3"/>
      <c r="C191" s="3"/>
      <c r="D191" s="3"/>
      <c r="E191" s="3"/>
      <c r="F191" s="3"/>
      <c r="G191" s="3"/>
      <c r="H191" s="3"/>
      <c r="I191" s="45"/>
      <c r="J191" s="3"/>
      <c r="K191" s="5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3"/>
      <c r="C192" s="3"/>
      <c r="D192" s="3"/>
      <c r="E192" s="3"/>
      <c r="F192" s="3"/>
      <c r="G192" s="3"/>
      <c r="H192" s="3"/>
      <c r="I192" s="45"/>
      <c r="J192" s="3"/>
      <c r="K192" s="5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3"/>
      <c r="C193" s="3"/>
      <c r="D193" s="3"/>
      <c r="E193" s="3"/>
      <c r="F193" s="3"/>
      <c r="G193" s="3"/>
      <c r="H193" s="3"/>
      <c r="I193" s="45"/>
      <c r="J193" s="3"/>
      <c r="K193" s="5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3"/>
      <c r="C194" s="3"/>
      <c r="D194" s="3"/>
      <c r="E194" s="3"/>
      <c r="F194" s="3"/>
      <c r="G194" s="3"/>
      <c r="H194" s="3"/>
      <c r="I194" s="45"/>
      <c r="J194" s="3"/>
      <c r="K194" s="5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3"/>
      <c r="C195" s="3"/>
      <c r="D195" s="3"/>
      <c r="E195" s="3"/>
      <c r="F195" s="3"/>
      <c r="G195" s="3"/>
      <c r="H195" s="3"/>
      <c r="I195" s="45"/>
      <c r="J195" s="3"/>
      <c r="K195" s="5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3"/>
      <c r="C196" s="3"/>
      <c r="D196" s="3"/>
      <c r="E196" s="3"/>
      <c r="F196" s="3"/>
      <c r="G196" s="3"/>
      <c r="H196" s="3"/>
      <c r="I196" s="45"/>
      <c r="J196" s="3"/>
      <c r="K196" s="5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3"/>
      <c r="C197" s="3"/>
      <c r="D197" s="3"/>
      <c r="E197" s="3"/>
      <c r="F197" s="3"/>
      <c r="G197" s="3"/>
      <c r="H197" s="3"/>
      <c r="I197" s="45"/>
      <c r="J197" s="3"/>
      <c r="K197" s="5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3"/>
      <c r="C198" s="3"/>
      <c r="D198" s="3"/>
      <c r="E198" s="3"/>
      <c r="F198" s="3"/>
      <c r="G198" s="3"/>
      <c r="H198" s="3"/>
      <c r="I198" s="45"/>
      <c r="J198" s="3"/>
      <c r="K198" s="5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3"/>
      <c r="C199" s="3"/>
      <c r="D199" s="3"/>
      <c r="E199" s="3"/>
      <c r="F199" s="3"/>
      <c r="G199" s="3"/>
      <c r="H199" s="3"/>
      <c r="I199" s="45"/>
      <c r="J199" s="3"/>
      <c r="K199" s="5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3"/>
      <c r="C200" s="3"/>
      <c r="D200" s="3"/>
      <c r="E200" s="3"/>
      <c r="F200" s="3"/>
      <c r="G200" s="3"/>
      <c r="H200" s="3"/>
      <c r="I200" s="45"/>
      <c r="J200" s="3"/>
      <c r="K200" s="5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3"/>
      <c r="C201" s="3"/>
      <c r="D201" s="3"/>
      <c r="E201" s="3"/>
      <c r="F201" s="3"/>
      <c r="G201" s="3"/>
      <c r="H201" s="3"/>
      <c r="I201" s="45"/>
      <c r="J201" s="3"/>
      <c r="K201" s="5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3"/>
      <c r="C202" s="3"/>
      <c r="D202" s="3"/>
      <c r="E202" s="3"/>
      <c r="F202" s="3"/>
      <c r="G202" s="3"/>
      <c r="H202" s="3"/>
      <c r="I202" s="45"/>
      <c r="J202" s="3"/>
      <c r="K202" s="5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3"/>
      <c r="C203" s="3"/>
      <c r="D203" s="3"/>
      <c r="E203" s="3"/>
      <c r="F203" s="3"/>
      <c r="G203" s="3"/>
      <c r="H203" s="3"/>
      <c r="I203" s="45"/>
      <c r="J203" s="3"/>
      <c r="K203" s="5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3"/>
      <c r="C204" s="3"/>
      <c r="D204" s="3"/>
      <c r="E204" s="3"/>
      <c r="F204" s="3"/>
      <c r="G204" s="3"/>
      <c r="H204" s="3"/>
      <c r="I204" s="45"/>
      <c r="J204" s="3"/>
      <c r="K204" s="5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3"/>
      <c r="C205" s="3"/>
      <c r="D205" s="3"/>
      <c r="E205" s="3"/>
      <c r="F205" s="3"/>
      <c r="G205" s="3"/>
      <c r="H205" s="3"/>
      <c r="I205" s="45"/>
      <c r="J205" s="3"/>
      <c r="K205" s="5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3"/>
      <c r="C206" s="3"/>
      <c r="D206" s="3"/>
      <c r="E206" s="3"/>
      <c r="F206" s="3"/>
      <c r="G206" s="3"/>
      <c r="H206" s="3"/>
      <c r="I206" s="45"/>
      <c r="J206" s="3"/>
      <c r="K206" s="5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3"/>
      <c r="C207" s="3"/>
      <c r="D207" s="3"/>
      <c r="E207" s="3"/>
      <c r="F207" s="3"/>
      <c r="G207" s="3"/>
      <c r="H207" s="3"/>
      <c r="I207" s="45"/>
      <c r="J207" s="3"/>
      <c r="K207" s="5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3"/>
      <c r="C208" s="3"/>
      <c r="D208" s="3"/>
      <c r="E208" s="3"/>
      <c r="F208" s="3"/>
      <c r="G208" s="3"/>
      <c r="H208" s="3"/>
      <c r="I208" s="45"/>
      <c r="J208" s="3"/>
      <c r="K208" s="5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3"/>
      <c r="C209" s="3"/>
      <c r="D209" s="3"/>
      <c r="E209" s="3"/>
      <c r="F209" s="3"/>
      <c r="G209" s="3"/>
      <c r="H209" s="3"/>
      <c r="I209" s="45"/>
      <c r="J209" s="3"/>
      <c r="K209" s="5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3"/>
      <c r="C210" s="3"/>
      <c r="D210" s="3"/>
      <c r="E210" s="3"/>
      <c r="F210" s="3"/>
      <c r="G210" s="3"/>
      <c r="H210" s="3"/>
      <c r="I210" s="45"/>
      <c r="J210" s="3"/>
      <c r="K210" s="5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3"/>
      <c r="C211" s="3"/>
      <c r="D211" s="3"/>
      <c r="E211" s="3"/>
      <c r="F211" s="3"/>
      <c r="G211" s="3"/>
      <c r="H211" s="3"/>
      <c r="I211" s="45"/>
      <c r="J211" s="3"/>
      <c r="K211" s="5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3"/>
      <c r="C212" s="3"/>
      <c r="D212" s="3"/>
      <c r="E212" s="3"/>
      <c r="F212" s="3"/>
      <c r="G212" s="3"/>
      <c r="H212" s="3"/>
      <c r="I212" s="45"/>
      <c r="J212" s="3"/>
      <c r="K212" s="5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3"/>
      <c r="C213" s="3"/>
      <c r="D213" s="3"/>
      <c r="E213" s="3"/>
      <c r="F213" s="3"/>
      <c r="G213" s="3"/>
      <c r="H213" s="3"/>
      <c r="I213" s="45"/>
      <c r="J213" s="3"/>
      <c r="K213" s="5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3"/>
      <c r="C214" s="3"/>
      <c r="D214" s="3"/>
      <c r="E214" s="3"/>
      <c r="F214" s="3"/>
      <c r="G214" s="3"/>
      <c r="H214" s="3"/>
      <c r="I214" s="45"/>
      <c r="J214" s="3"/>
      <c r="K214" s="5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3"/>
      <c r="C215" s="3"/>
      <c r="D215" s="3"/>
      <c r="E215" s="3"/>
      <c r="F215" s="3"/>
      <c r="G215" s="3"/>
      <c r="H215" s="3"/>
      <c r="I215" s="45"/>
      <c r="J215" s="3"/>
      <c r="K215" s="5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3"/>
      <c r="C216" s="3"/>
      <c r="D216" s="3"/>
      <c r="E216" s="3"/>
      <c r="F216" s="3"/>
      <c r="G216" s="3"/>
      <c r="H216" s="3"/>
      <c r="I216" s="45"/>
      <c r="J216" s="3"/>
      <c r="K216" s="5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3"/>
      <c r="C217" s="3"/>
      <c r="D217" s="3"/>
      <c r="E217" s="3"/>
      <c r="F217" s="3"/>
      <c r="G217" s="3"/>
      <c r="H217" s="3"/>
      <c r="I217" s="45"/>
      <c r="J217" s="3"/>
      <c r="K217" s="5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3"/>
      <c r="C218" s="3"/>
      <c r="D218" s="3"/>
      <c r="E218" s="3"/>
      <c r="F218" s="3"/>
      <c r="G218" s="3"/>
      <c r="H218" s="3"/>
      <c r="I218" s="45"/>
      <c r="J218" s="3"/>
      <c r="K218" s="5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3"/>
      <c r="C219" s="3"/>
      <c r="D219" s="3"/>
      <c r="E219" s="3"/>
      <c r="F219" s="3"/>
      <c r="G219" s="3"/>
      <c r="H219" s="3"/>
      <c r="I219" s="45"/>
      <c r="J219" s="3"/>
      <c r="K219" s="5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3"/>
      <c r="C220" s="3"/>
      <c r="D220" s="3"/>
      <c r="E220" s="3"/>
      <c r="F220" s="3"/>
      <c r="G220" s="3"/>
      <c r="H220" s="3"/>
      <c r="I220" s="45"/>
      <c r="J220" s="3"/>
      <c r="K220" s="5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45"/>
      <c r="J221" s="3"/>
      <c r="K221" s="5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45"/>
      <c r="J222" s="3"/>
      <c r="K222" s="5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45"/>
      <c r="J223" s="3"/>
      <c r="K223" s="5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45"/>
      <c r="J224" s="3"/>
      <c r="K224" s="5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45"/>
      <c r="J225" s="3"/>
      <c r="K225" s="5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45"/>
      <c r="J226" s="3"/>
      <c r="K226" s="5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45"/>
      <c r="J227" s="3"/>
      <c r="K227" s="5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45"/>
      <c r="J228" s="3"/>
      <c r="K228" s="5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45"/>
      <c r="J229" s="3"/>
      <c r="K229" s="5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45"/>
      <c r="J230" s="3"/>
      <c r="K230" s="5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45"/>
      <c r="J231" s="3"/>
      <c r="K231" s="5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45"/>
      <c r="J232" s="3"/>
      <c r="K232" s="5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45"/>
      <c r="J233" s="3"/>
      <c r="K233" s="5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45"/>
      <c r="J234" s="3"/>
      <c r="K234" s="5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45"/>
      <c r="J235" s="3"/>
      <c r="K235" s="5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45"/>
      <c r="J236" s="3"/>
      <c r="K236" s="5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45"/>
      <c r="J237" s="3"/>
      <c r="K237" s="5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45"/>
      <c r="J238" s="3"/>
      <c r="K238" s="5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45"/>
      <c r="J239" s="3"/>
      <c r="K239" s="5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45"/>
      <c r="J240" s="3"/>
      <c r="K240" s="5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45"/>
      <c r="J241" s="3"/>
      <c r="K241" s="5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45"/>
      <c r="J242" s="3"/>
      <c r="K242" s="5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45"/>
      <c r="J243" s="3"/>
      <c r="K243" s="5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45"/>
      <c r="J244" s="3"/>
      <c r="K244" s="5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45"/>
      <c r="J245" s="3"/>
      <c r="K245" s="5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45"/>
      <c r="J246" s="3"/>
      <c r="K246" s="5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45"/>
      <c r="J247" s="3"/>
      <c r="K247" s="5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45"/>
      <c r="J248" s="3"/>
      <c r="K248" s="5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45"/>
      <c r="J249" s="3"/>
      <c r="K249" s="5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45"/>
      <c r="J250" s="3"/>
      <c r="K250" s="5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45"/>
      <c r="J251" s="3"/>
      <c r="K251" s="5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45"/>
      <c r="J252" s="3"/>
      <c r="K252" s="5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45"/>
      <c r="J253" s="3"/>
      <c r="K253" s="5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45"/>
      <c r="J254" s="3"/>
      <c r="K254" s="5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45"/>
      <c r="J255" s="3"/>
      <c r="K255" s="5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45"/>
      <c r="J256" s="3"/>
      <c r="K256" s="5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45"/>
      <c r="J257" s="3"/>
      <c r="K257" s="5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45"/>
      <c r="J258" s="3"/>
      <c r="K258" s="5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45"/>
      <c r="J259" s="3"/>
      <c r="K259" s="5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45"/>
      <c r="J260" s="3"/>
      <c r="K260" s="5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45"/>
      <c r="J261" s="3"/>
      <c r="K261" s="5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45"/>
      <c r="J262" s="3"/>
      <c r="K262" s="5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45"/>
      <c r="J263" s="3"/>
      <c r="K263" s="5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45"/>
      <c r="J264" s="3"/>
      <c r="K264" s="5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45"/>
      <c r="J265" s="3"/>
      <c r="K265" s="5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45"/>
      <c r="J266" s="3"/>
      <c r="K266" s="5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45"/>
      <c r="J267" s="3"/>
      <c r="K267" s="5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45"/>
      <c r="J268" s="3"/>
      <c r="K268" s="5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45"/>
      <c r="J269" s="3"/>
      <c r="K269" s="5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45"/>
      <c r="J270" s="3"/>
      <c r="K270" s="5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45"/>
      <c r="J271" s="3"/>
      <c r="K271" s="5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45"/>
      <c r="J272" s="3"/>
      <c r="K272" s="5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45"/>
      <c r="J273" s="3"/>
      <c r="K273" s="5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45"/>
      <c r="J274" s="3"/>
      <c r="K274" s="5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45"/>
      <c r="J275" s="3"/>
      <c r="K275" s="5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45"/>
      <c r="J276" s="3"/>
      <c r="K276" s="5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45"/>
      <c r="J277" s="3"/>
      <c r="K277" s="5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45"/>
      <c r="J278" s="3"/>
      <c r="K278" s="5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45"/>
      <c r="J279" s="3"/>
      <c r="K279" s="5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45"/>
      <c r="J280" s="3"/>
      <c r="K280" s="5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45"/>
      <c r="J281" s="3"/>
      <c r="K281" s="5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45"/>
      <c r="J282" s="3"/>
      <c r="K282" s="5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45"/>
      <c r="J283" s="3"/>
      <c r="K283" s="5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45"/>
      <c r="J284" s="3"/>
      <c r="K284" s="5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45"/>
      <c r="J285" s="3"/>
      <c r="K285" s="5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45"/>
      <c r="J286" s="3"/>
      <c r="K286" s="5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45"/>
      <c r="J287" s="3"/>
      <c r="K287" s="5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45"/>
      <c r="J288" s="3"/>
      <c r="K288" s="5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45"/>
      <c r="J289" s="3"/>
      <c r="K289" s="5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45"/>
      <c r="J290" s="3"/>
      <c r="K290" s="5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45"/>
      <c r="J291" s="3"/>
      <c r="K291" s="5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45"/>
      <c r="J292" s="3"/>
      <c r="K292" s="5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45"/>
      <c r="J293" s="3"/>
      <c r="K293" s="5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45"/>
      <c r="J294" s="3"/>
      <c r="K294" s="5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45"/>
      <c r="J295" s="3"/>
      <c r="K295" s="5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45"/>
      <c r="J296" s="3"/>
      <c r="K296" s="5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45"/>
      <c r="J297" s="3"/>
      <c r="K297" s="5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45"/>
      <c r="J298" s="3"/>
      <c r="K298" s="5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45"/>
      <c r="J299" s="3"/>
      <c r="K299" s="5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45"/>
      <c r="J300" s="3"/>
      <c r="K300" s="5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45"/>
      <c r="J301" s="3"/>
      <c r="K301" s="5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45"/>
      <c r="J302" s="3"/>
      <c r="K302" s="5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45"/>
      <c r="J303" s="3"/>
      <c r="K303" s="5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45"/>
      <c r="J304" s="3"/>
      <c r="K304" s="5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45"/>
      <c r="J305" s="3"/>
      <c r="K305" s="5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45"/>
      <c r="J306" s="3"/>
      <c r="K306" s="5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45"/>
      <c r="J307" s="3"/>
      <c r="K307" s="5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45"/>
      <c r="J308" s="3"/>
      <c r="K308" s="5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45"/>
      <c r="J309" s="3"/>
      <c r="K309" s="5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45"/>
      <c r="J310" s="3"/>
      <c r="K310" s="5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45"/>
      <c r="J311" s="3"/>
      <c r="K311" s="5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45"/>
      <c r="J312" s="3"/>
      <c r="K312" s="5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45"/>
      <c r="J313" s="3"/>
      <c r="K313" s="5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45"/>
      <c r="J314" s="3"/>
      <c r="K314" s="5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45"/>
      <c r="J315" s="3"/>
      <c r="K315" s="5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45"/>
      <c r="J316" s="3"/>
      <c r="K316" s="5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45"/>
      <c r="J317" s="3"/>
      <c r="K317" s="5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45"/>
      <c r="J318" s="3"/>
      <c r="K318" s="5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45"/>
      <c r="J319" s="3"/>
      <c r="K319" s="5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45"/>
      <c r="J320" s="3"/>
      <c r="K320" s="5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45"/>
      <c r="J321" s="3"/>
      <c r="K321" s="5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45"/>
      <c r="J322" s="3"/>
      <c r="K322" s="5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45"/>
      <c r="J323" s="3"/>
      <c r="K323" s="5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45"/>
      <c r="J324" s="3"/>
      <c r="K324" s="5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45"/>
      <c r="J325" s="3"/>
      <c r="K325" s="5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45"/>
      <c r="J326" s="3"/>
      <c r="K326" s="5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45"/>
      <c r="J327" s="3"/>
      <c r="K327" s="5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45"/>
      <c r="J328" s="3"/>
      <c r="K328" s="5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45"/>
      <c r="J329" s="3"/>
      <c r="K329" s="5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45"/>
      <c r="J330" s="3"/>
      <c r="K330" s="5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45"/>
      <c r="J331" s="3"/>
      <c r="K331" s="5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45"/>
      <c r="J332" s="3"/>
      <c r="K332" s="5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45"/>
      <c r="J333" s="3"/>
      <c r="K333" s="5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45"/>
      <c r="J334" s="3"/>
      <c r="K334" s="5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45"/>
      <c r="J335" s="3"/>
      <c r="K335" s="5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45"/>
      <c r="J336" s="3"/>
      <c r="K336" s="5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45"/>
      <c r="J337" s="3"/>
      <c r="K337" s="5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45"/>
      <c r="J338" s="3"/>
      <c r="K338" s="5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45"/>
      <c r="J339" s="3"/>
      <c r="K339" s="5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45"/>
      <c r="J340" s="3"/>
      <c r="K340" s="5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45"/>
      <c r="J341" s="3"/>
      <c r="K341" s="5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45"/>
      <c r="J342" s="3"/>
      <c r="K342" s="5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45"/>
      <c r="J343" s="3"/>
      <c r="K343" s="5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45"/>
      <c r="J344" s="3"/>
      <c r="K344" s="5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45"/>
      <c r="J345" s="3"/>
      <c r="K345" s="5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45"/>
      <c r="J346" s="3"/>
      <c r="K346" s="5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45"/>
      <c r="J347" s="3"/>
      <c r="K347" s="5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45"/>
      <c r="J348" s="3"/>
      <c r="K348" s="5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45"/>
      <c r="J349" s="3"/>
      <c r="K349" s="5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45"/>
      <c r="J350" s="3"/>
      <c r="K350" s="5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45"/>
      <c r="J351" s="3"/>
      <c r="K351" s="5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45"/>
      <c r="J352" s="3"/>
      <c r="K352" s="5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45"/>
      <c r="J353" s="3"/>
      <c r="K353" s="5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45"/>
      <c r="J354" s="3"/>
      <c r="K354" s="5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45"/>
      <c r="J355" s="3"/>
      <c r="K355" s="5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45"/>
      <c r="J356" s="3"/>
      <c r="K356" s="5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45"/>
      <c r="J357" s="3"/>
      <c r="K357" s="5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45"/>
      <c r="J358" s="3"/>
      <c r="K358" s="5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45"/>
      <c r="J359" s="3"/>
      <c r="K359" s="5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45"/>
      <c r="J360" s="3"/>
      <c r="K360" s="5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45"/>
      <c r="J361" s="3"/>
      <c r="K361" s="5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45"/>
      <c r="J362" s="3"/>
      <c r="K362" s="5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45"/>
      <c r="J363" s="3"/>
      <c r="K363" s="5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45"/>
      <c r="J364" s="3"/>
      <c r="K364" s="5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45"/>
      <c r="J365" s="3"/>
      <c r="K365" s="5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45"/>
      <c r="J366" s="3"/>
      <c r="K366" s="5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45"/>
      <c r="J367" s="3"/>
      <c r="K367" s="5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45"/>
      <c r="J368" s="3"/>
      <c r="K368" s="5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45"/>
      <c r="J369" s="3"/>
      <c r="K369" s="5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45"/>
      <c r="J370" s="3"/>
      <c r="K370" s="5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45"/>
      <c r="J371" s="3"/>
      <c r="K371" s="5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45"/>
      <c r="J372" s="3"/>
      <c r="K372" s="5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45"/>
      <c r="J373" s="3"/>
      <c r="K373" s="5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45"/>
      <c r="J374" s="3"/>
      <c r="K374" s="5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45"/>
      <c r="J375" s="3"/>
      <c r="K375" s="5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45"/>
      <c r="J376" s="3"/>
      <c r="K376" s="5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45"/>
      <c r="J377" s="3"/>
      <c r="K377" s="5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45"/>
      <c r="J378" s="3"/>
      <c r="K378" s="5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45"/>
      <c r="J379" s="3"/>
      <c r="K379" s="5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45"/>
      <c r="J380" s="3"/>
      <c r="K380" s="5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45"/>
      <c r="J381" s="3"/>
      <c r="K381" s="5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45"/>
      <c r="J382" s="3"/>
      <c r="K382" s="5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45"/>
      <c r="J383" s="3"/>
      <c r="K383" s="5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45"/>
      <c r="J384" s="3"/>
      <c r="K384" s="5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45"/>
      <c r="J385" s="3"/>
      <c r="K385" s="5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45"/>
      <c r="J386" s="3"/>
      <c r="K386" s="5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45"/>
      <c r="J387" s="3"/>
      <c r="K387" s="5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45"/>
      <c r="J388" s="3"/>
      <c r="K388" s="5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45"/>
      <c r="J389" s="3"/>
      <c r="K389" s="5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45"/>
      <c r="J390" s="3"/>
      <c r="K390" s="5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45"/>
      <c r="J391" s="3"/>
      <c r="K391" s="5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45"/>
      <c r="J392" s="3"/>
      <c r="K392" s="5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45"/>
      <c r="J393" s="3"/>
      <c r="K393" s="5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45"/>
      <c r="J394" s="3"/>
      <c r="K394" s="5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45"/>
      <c r="J395" s="3"/>
      <c r="K395" s="5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45"/>
      <c r="J396" s="3"/>
      <c r="K396" s="5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45"/>
      <c r="J397" s="3"/>
      <c r="K397" s="5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45"/>
      <c r="J398" s="3"/>
      <c r="K398" s="5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45"/>
      <c r="J399" s="3"/>
      <c r="K399" s="5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45"/>
      <c r="J400" s="3"/>
      <c r="K400" s="5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45"/>
      <c r="J401" s="3"/>
      <c r="K401" s="5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45"/>
      <c r="J402" s="3"/>
      <c r="K402" s="5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45"/>
      <c r="J403" s="3"/>
      <c r="K403" s="5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45"/>
      <c r="J404" s="3"/>
      <c r="K404" s="5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45"/>
      <c r="J405" s="3"/>
      <c r="K405" s="5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45"/>
      <c r="J406" s="3"/>
      <c r="K406" s="5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45"/>
      <c r="J407" s="3"/>
      <c r="K407" s="5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45"/>
      <c r="J408" s="3"/>
      <c r="K408" s="5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45"/>
      <c r="J409" s="3"/>
      <c r="K409" s="5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45"/>
      <c r="J410" s="3"/>
      <c r="K410" s="5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45"/>
      <c r="J411" s="3"/>
      <c r="K411" s="5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45"/>
      <c r="J412" s="3"/>
      <c r="K412" s="5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45"/>
      <c r="J413" s="3"/>
      <c r="K413" s="5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45"/>
      <c r="J414" s="3"/>
      <c r="K414" s="5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45"/>
      <c r="J415" s="3"/>
      <c r="K415" s="5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45"/>
      <c r="J416" s="3"/>
      <c r="K416" s="5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45"/>
      <c r="J417" s="3"/>
      <c r="K417" s="5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45"/>
      <c r="J418" s="3"/>
      <c r="K418" s="5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45"/>
      <c r="J419" s="3"/>
      <c r="K419" s="5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45"/>
      <c r="J420" s="3"/>
      <c r="K420" s="5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45"/>
      <c r="J421" s="3"/>
      <c r="K421" s="5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45"/>
      <c r="J422" s="3"/>
      <c r="K422" s="5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45"/>
      <c r="J423" s="3"/>
      <c r="K423" s="5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45"/>
      <c r="J424" s="3"/>
      <c r="K424" s="5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45"/>
      <c r="J425" s="3"/>
      <c r="K425" s="5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45"/>
      <c r="J426" s="3"/>
      <c r="K426" s="5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45"/>
      <c r="J427" s="3"/>
      <c r="K427" s="5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45"/>
      <c r="J428" s="3"/>
      <c r="K428" s="5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45"/>
      <c r="J429" s="3"/>
      <c r="K429" s="5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45"/>
      <c r="J430" s="3"/>
      <c r="K430" s="5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45"/>
      <c r="J431" s="3"/>
      <c r="K431" s="5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45"/>
      <c r="J432" s="3"/>
      <c r="K432" s="5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45"/>
      <c r="J433" s="3"/>
      <c r="K433" s="5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45"/>
      <c r="J434" s="3"/>
      <c r="K434" s="5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45"/>
      <c r="J435" s="3"/>
      <c r="K435" s="5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45"/>
      <c r="J436" s="3"/>
      <c r="K436" s="5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45"/>
      <c r="J437" s="3"/>
      <c r="K437" s="5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45"/>
      <c r="J438" s="3"/>
      <c r="K438" s="5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45"/>
      <c r="J439" s="3"/>
      <c r="K439" s="5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45"/>
      <c r="J440" s="3"/>
      <c r="K440" s="5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45"/>
      <c r="J441" s="3"/>
      <c r="K441" s="5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45"/>
      <c r="J442" s="3"/>
      <c r="K442" s="5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45"/>
      <c r="J443" s="3"/>
      <c r="K443" s="5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45"/>
      <c r="J444" s="3"/>
      <c r="K444" s="5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45"/>
      <c r="J445" s="3"/>
      <c r="K445" s="5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45"/>
      <c r="J446" s="3"/>
      <c r="K446" s="5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45"/>
      <c r="J447" s="3"/>
      <c r="K447" s="5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45"/>
      <c r="J448" s="3"/>
      <c r="K448" s="5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45"/>
      <c r="J449" s="3"/>
      <c r="K449" s="5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45"/>
      <c r="J450" s="3"/>
      <c r="K450" s="5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45"/>
      <c r="J451" s="3"/>
      <c r="K451" s="5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45"/>
      <c r="J452" s="3"/>
      <c r="K452" s="5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45"/>
      <c r="J453" s="3"/>
      <c r="K453" s="5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45"/>
      <c r="J454" s="3"/>
      <c r="K454" s="5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45"/>
      <c r="J455" s="3"/>
      <c r="K455" s="5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45"/>
      <c r="J456" s="3"/>
      <c r="K456" s="5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45"/>
      <c r="J457" s="3"/>
      <c r="K457" s="5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45"/>
      <c r="J458" s="3"/>
      <c r="K458" s="5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45"/>
      <c r="J459" s="3"/>
      <c r="K459" s="5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45"/>
      <c r="J460" s="3"/>
      <c r="K460" s="5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45"/>
      <c r="J461" s="3"/>
      <c r="K461" s="5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45"/>
      <c r="J462" s="3"/>
      <c r="K462" s="5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45"/>
      <c r="J463" s="3"/>
      <c r="K463" s="5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45"/>
      <c r="J464" s="3"/>
      <c r="K464" s="5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45"/>
      <c r="J465" s="3"/>
      <c r="K465" s="5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45"/>
      <c r="J466" s="3"/>
      <c r="K466" s="5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45"/>
      <c r="J467" s="3"/>
      <c r="K467" s="5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45"/>
      <c r="J468" s="3"/>
      <c r="K468" s="5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45"/>
      <c r="J469" s="3"/>
      <c r="K469" s="5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45"/>
      <c r="J470" s="3"/>
      <c r="K470" s="5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45"/>
      <c r="J471" s="3"/>
      <c r="K471" s="5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45"/>
      <c r="J472" s="3"/>
      <c r="K472" s="5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45"/>
      <c r="J473" s="3"/>
      <c r="K473" s="5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45"/>
      <c r="J474" s="3"/>
      <c r="K474" s="5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45"/>
      <c r="J475" s="3"/>
      <c r="K475" s="5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45"/>
      <c r="J476" s="3"/>
      <c r="K476" s="5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45"/>
      <c r="J477" s="3"/>
      <c r="K477" s="5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45"/>
      <c r="J478" s="3"/>
      <c r="K478" s="5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45"/>
      <c r="J479" s="3"/>
      <c r="K479" s="5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45"/>
      <c r="J480" s="3"/>
      <c r="K480" s="5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45"/>
      <c r="J481" s="3"/>
      <c r="K481" s="5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45"/>
      <c r="J482" s="3"/>
      <c r="K482" s="5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45"/>
      <c r="J483" s="3"/>
      <c r="K483" s="5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45"/>
      <c r="J484" s="3"/>
      <c r="K484" s="5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45"/>
      <c r="J485" s="3"/>
      <c r="K485" s="5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45"/>
      <c r="J486" s="3"/>
      <c r="K486" s="5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45"/>
      <c r="J487" s="3"/>
      <c r="K487" s="5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45"/>
      <c r="J488" s="3"/>
      <c r="K488" s="5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45"/>
      <c r="J489" s="3"/>
      <c r="K489" s="5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45"/>
      <c r="J490" s="3"/>
      <c r="K490" s="5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45"/>
      <c r="J491" s="3"/>
      <c r="K491" s="5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45"/>
      <c r="J492" s="3"/>
      <c r="K492" s="5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45"/>
      <c r="J493" s="3"/>
      <c r="K493" s="5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45"/>
      <c r="J494" s="3"/>
      <c r="K494" s="5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45"/>
      <c r="J495" s="3"/>
      <c r="K495" s="5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45"/>
      <c r="J496" s="3"/>
      <c r="K496" s="5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45"/>
      <c r="J497" s="3"/>
      <c r="K497" s="5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45"/>
      <c r="J498" s="3"/>
      <c r="K498" s="5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45"/>
      <c r="J499" s="3"/>
      <c r="K499" s="5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45"/>
      <c r="J500" s="3"/>
      <c r="K500" s="5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45"/>
      <c r="J501" s="3"/>
      <c r="K501" s="5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45"/>
      <c r="J502" s="3"/>
      <c r="K502" s="5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45"/>
      <c r="J503" s="3"/>
      <c r="K503" s="5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45"/>
      <c r="J504" s="3"/>
      <c r="K504" s="5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45"/>
      <c r="J505" s="3"/>
      <c r="K505" s="5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45"/>
      <c r="J506" s="3"/>
      <c r="K506" s="5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45"/>
      <c r="J507" s="3"/>
      <c r="K507" s="5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45"/>
      <c r="J508" s="3"/>
      <c r="K508" s="5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45"/>
      <c r="J509" s="3"/>
      <c r="K509" s="5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45"/>
      <c r="J510" s="3"/>
      <c r="K510" s="5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45"/>
      <c r="J511" s="3"/>
      <c r="K511" s="5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45"/>
      <c r="J512" s="3"/>
      <c r="K512" s="5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45"/>
      <c r="J513" s="3"/>
      <c r="K513" s="5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45"/>
      <c r="J514" s="3"/>
      <c r="K514" s="5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45"/>
      <c r="J515" s="3"/>
      <c r="K515" s="5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45"/>
      <c r="J516" s="3"/>
      <c r="K516" s="5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45"/>
      <c r="J517" s="3"/>
      <c r="K517" s="5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45"/>
      <c r="J518" s="3"/>
      <c r="K518" s="5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45"/>
      <c r="J519" s="3"/>
      <c r="K519" s="5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45"/>
      <c r="J520" s="3"/>
      <c r="K520" s="5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45"/>
      <c r="J521" s="3"/>
      <c r="K521" s="5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45"/>
      <c r="J522" s="3"/>
      <c r="K522" s="5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45"/>
      <c r="J523" s="3"/>
      <c r="K523" s="5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45"/>
      <c r="J524" s="3"/>
      <c r="K524" s="5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45"/>
      <c r="J525" s="3"/>
      <c r="K525" s="5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45"/>
      <c r="J526" s="3"/>
      <c r="K526" s="5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45"/>
      <c r="J527" s="3"/>
      <c r="K527" s="5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45"/>
      <c r="J528" s="3"/>
      <c r="K528" s="5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45"/>
      <c r="J529" s="3"/>
      <c r="K529" s="5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45"/>
      <c r="J530" s="3"/>
      <c r="K530" s="5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45"/>
      <c r="J531" s="3"/>
      <c r="K531" s="5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45"/>
      <c r="J532" s="3"/>
      <c r="K532" s="5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45"/>
      <c r="J533" s="3"/>
      <c r="K533" s="5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45"/>
      <c r="J534" s="3"/>
      <c r="K534" s="5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45"/>
      <c r="J535" s="3"/>
      <c r="K535" s="5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45"/>
      <c r="J536" s="3"/>
      <c r="K536" s="5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45"/>
      <c r="J537" s="3"/>
      <c r="K537" s="5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45"/>
      <c r="J538" s="3"/>
      <c r="K538" s="5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45"/>
      <c r="J539" s="3"/>
      <c r="K539" s="5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45"/>
      <c r="J540" s="3"/>
      <c r="K540" s="5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45"/>
      <c r="J541" s="3"/>
      <c r="K541" s="5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45"/>
      <c r="J542" s="3"/>
      <c r="K542" s="5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45"/>
      <c r="J543" s="3"/>
      <c r="K543" s="5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45"/>
      <c r="J544" s="3"/>
      <c r="K544" s="5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45"/>
      <c r="J545" s="3"/>
      <c r="K545" s="5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45"/>
      <c r="J546" s="3"/>
      <c r="K546" s="5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45"/>
      <c r="J547" s="3"/>
      <c r="K547" s="5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45"/>
      <c r="J548" s="3"/>
      <c r="K548" s="5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45"/>
      <c r="J549" s="3"/>
      <c r="K549" s="5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45"/>
      <c r="J550" s="3"/>
      <c r="K550" s="5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45"/>
      <c r="J551" s="3"/>
      <c r="K551" s="5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45"/>
      <c r="J552" s="3"/>
      <c r="K552" s="5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45"/>
      <c r="J553" s="3"/>
      <c r="K553" s="5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45"/>
      <c r="J554" s="3"/>
      <c r="K554" s="5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45"/>
      <c r="J555" s="3"/>
      <c r="K555" s="5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45"/>
      <c r="J556" s="3"/>
      <c r="K556" s="5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45"/>
      <c r="J557" s="3"/>
      <c r="K557" s="5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45"/>
      <c r="J558" s="3"/>
      <c r="K558" s="5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45"/>
      <c r="J559" s="3"/>
      <c r="K559" s="5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45"/>
      <c r="J560" s="3"/>
      <c r="K560" s="5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45"/>
      <c r="J561" s="3"/>
      <c r="K561" s="5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45"/>
      <c r="J562" s="3"/>
      <c r="K562" s="5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45"/>
      <c r="J563" s="3"/>
      <c r="K563" s="5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45"/>
      <c r="J564" s="3"/>
      <c r="K564" s="5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45"/>
      <c r="J565" s="3"/>
      <c r="K565" s="5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45"/>
      <c r="J566" s="3"/>
      <c r="K566" s="5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45"/>
      <c r="J567" s="3"/>
      <c r="K567" s="5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45"/>
      <c r="J568" s="3"/>
      <c r="K568" s="5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45"/>
      <c r="J569" s="3"/>
      <c r="K569" s="5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45"/>
      <c r="J570" s="3"/>
      <c r="K570" s="5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45"/>
      <c r="J571" s="3"/>
      <c r="K571" s="5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45"/>
      <c r="J572" s="3"/>
      <c r="K572" s="5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45"/>
      <c r="J573" s="3"/>
      <c r="K573" s="5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45"/>
      <c r="J574" s="3"/>
      <c r="K574" s="5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45"/>
      <c r="J575" s="3"/>
      <c r="K575" s="5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45"/>
      <c r="J576" s="3"/>
      <c r="K576" s="5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45"/>
      <c r="J577" s="3"/>
      <c r="K577" s="5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45"/>
      <c r="J578" s="3"/>
      <c r="K578" s="5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45"/>
      <c r="J579" s="3"/>
      <c r="K579" s="5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45"/>
      <c r="J580" s="3"/>
      <c r="K580" s="5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45"/>
      <c r="J581" s="3"/>
      <c r="K581" s="5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45"/>
      <c r="J582" s="3"/>
      <c r="K582" s="5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45"/>
      <c r="J583" s="3"/>
      <c r="K583" s="5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45"/>
      <c r="J584" s="3"/>
      <c r="K584" s="5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45"/>
      <c r="J585" s="3"/>
      <c r="K585" s="5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45"/>
      <c r="J586" s="3"/>
      <c r="K586" s="5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45"/>
      <c r="J587" s="3"/>
      <c r="K587" s="5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45"/>
      <c r="J588" s="3"/>
      <c r="K588" s="5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45"/>
      <c r="J589" s="3"/>
      <c r="K589" s="5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45"/>
      <c r="J590" s="3"/>
      <c r="K590" s="5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45"/>
      <c r="J591" s="3"/>
      <c r="K591" s="5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45"/>
      <c r="J592" s="3"/>
      <c r="K592" s="5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45"/>
      <c r="J593" s="3"/>
      <c r="K593" s="5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45"/>
      <c r="J594" s="3"/>
      <c r="K594" s="5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45"/>
      <c r="J595" s="3"/>
      <c r="K595" s="5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45"/>
      <c r="J596" s="3"/>
      <c r="K596" s="5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45"/>
      <c r="J597" s="3"/>
      <c r="K597" s="5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45"/>
      <c r="J598" s="3"/>
      <c r="K598" s="5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45"/>
      <c r="J599" s="3"/>
      <c r="K599" s="5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45"/>
      <c r="J600" s="3"/>
      <c r="K600" s="5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45"/>
      <c r="J601" s="3"/>
      <c r="K601" s="5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45"/>
      <c r="J602" s="3"/>
      <c r="K602" s="5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45"/>
      <c r="J603" s="3"/>
      <c r="K603" s="5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45"/>
      <c r="J604" s="3"/>
      <c r="K604" s="5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45"/>
      <c r="J605" s="3"/>
      <c r="K605" s="5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45"/>
      <c r="J606" s="3"/>
      <c r="K606" s="5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45"/>
      <c r="J607" s="3"/>
      <c r="K607" s="5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45"/>
      <c r="J608" s="3"/>
      <c r="K608" s="5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45"/>
      <c r="J609" s="3"/>
      <c r="K609" s="5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45"/>
      <c r="J610" s="3"/>
      <c r="K610" s="5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45"/>
      <c r="J611" s="3"/>
      <c r="K611" s="5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45"/>
      <c r="J612" s="3"/>
      <c r="K612" s="5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45"/>
      <c r="J613" s="3"/>
      <c r="K613" s="5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45"/>
      <c r="J614" s="3"/>
      <c r="K614" s="5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45"/>
      <c r="J615" s="3"/>
      <c r="K615" s="5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45"/>
      <c r="J616" s="3"/>
      <c r="K616" s="5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45"/>
      <c r="J617" s="3"/>
      <c r="K617" s="5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45"/>
      <c r="J618" s="3"/>
      <c r="K618" s="5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45"/>
      <c r="J619" s="3"/>
      <c r="K619" s="5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45"/>
      <c r="J620" s="3"/>
      <c r="K620" s="5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45"/>
      <c r="J621" s="3"/>
      <c r="K621" s="5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45"/>
      <c r="J622" s="3"/>
      <c r="K622" s="5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45"/>
      <c r="J623" s="3"/>
      <c r="K623" s="5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45"/>
      <c r="J624" s="3"/>
      <c r="K624" s="5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45"/>
      <c r="J625" s="3"/>
      <c r="K625" s="5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45"/>
      <c r="J626" s="3"/>
      <c r="K626" s="5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45"/>
      <c r="J627" s="3"/>
      <c r="K627" s="5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45"/>
      <c r="J628" s="3"/>
      <c r="K628" s="5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45"/>
      <c r="J629" s="3"/>
      <c r="K629" s="5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45"/>
      <c r="J630" s="3"/>
      <c r="K630" s="5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45"/>
      <c r="J631" s="3"/>
      <c r="K631" s="5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45"/>
      <c r="J632" s="3"/>
      <c r="K632" s="5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45"/>
      <c r="J633" s="3"/>
      <c r="K633" s="5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45"/>
      <c r="J634" s="3"/>
      <c r="K634" s="5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45"/>
      <c r="J635" s="3"/>
      <c r="K635" s="5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45"/>
      <c r="J636" s="3"/>
      <c r="K636" s="5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45"/>
      <c r="J637" s="3"/>
      <c r="K637" s="5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45"/>
      <c r="J638" s="3"/>
      <c r="K638" s="5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45"/>
      <c r="J639" s="3"/>
      <c r="K639" s="5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45"/>
      <c r="J640" s="3"/>
      <c r="K640" s="5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45"/>
      <c r="J641" s="3"/>
      <c r="K641" s="5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45"/>
      <c r="J642" s="3"/>
      <c r="K642" s="5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45"/>
      <c r="J643" s="3"/>
      <c r="K643" s="5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45"/>
      <c r="J644" s="3"/>
      <c r="K644" s="5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45"/>
      <c r="J645" s="3"/>
      <c r="K645" s="5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45"/>
      <c r="J646" s="3"/>
      <c r="K646" s="5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45"/>
      <c r="J647" s="3"/>
      <c r="K647" s="5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45"/>
      <c r="J648" s="3"/>
      <c r="K648" s="5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45"/>
      <c r="J649" s="3"/>
      <c r="K649" s="5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45"/>
      <c r="J650" s="3"/>
      <c r="K650" s="5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45"/>
      <c r="J651" s="3"/>
      <c r="K651" s="5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45"/>
      <c r="J652" s="3"/>
      <c r="K652" s="5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45"/>
      <c r="J653" s="3"/>
      <c r="K653" s="5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45"/>
      <c r="J654" s="3"/>
      <c r="K654" s="5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45"/>
      <c r="J655" s="3"/>
      <c r="K655" s="5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45"/>
      <c r="J656" s="3"/>
      <c r="K656" s="5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45"/>
      <c r="J657" s="3"/>
      <c r="K657" s="5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45"/>
      <c r="J658" s="3"/>
      <c r="K658" s="5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45"/>
      <c r="J659" s="3"/>
      <c r="K659" s="5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45"/>
      <c r="J660" s="3"/>
      <c r="K660" s="5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45"/>
      <c r="J661" s="3"/>
      <c r="K661" s="5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45"/>
      <c r="J662" s="3"/>
      <c r="K662" s="5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45"/>
      <c r="J663" s="3"/>
      <c r="K663" s="5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45"/>
      <c r="J664" s="3"/>
      <c r="K664" s="5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45"/>
      <c r="J665" s="3"/>
      <c r="K665" s="5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45"/>
      <c r="J666" s="3"/>
      <c r="K666" s="5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45"/>
      <c r="J667" s="3"/>
      <c r="K667" s="5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45"/>
      <c r="J668" s="3"/>
      <c r="K668" s="5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45"/>
      <c r="J669" s="3"/>
      <c r="K669" s="5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45"/>
      <c r="J670" s="3"/>
      <c r="K670" s="5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45"/>
      <c r="J671" s="3"/>
      <c r="K671" s="5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45"/>
      <c r="J672" s="3"/>
      <c r="K672" s="5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45"/>
      <c r="J673" s="3"/>
      <c r="K673" s="5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45"/>
      <c r="J674" s="3"/>
      <c r="K674" s="5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45"/>
      <c r="J675" s="3"/>
      <c r="K675" s="5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45"/>
      <c r="J676" s="3"/>
      <c r="K676" s="5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45"/>
      <c r="J677" s="3"/>
      <c r="K677" s="5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45"/>
      <c r="J678" s="3"/>
      <c r="K678" s="5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45"/>
      <c r="J679" s="3"/>
      <c r="K679" s="5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45"/>
      <c r="J680" s="3"/>
      <c r="K680" s="5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45"/>
      <c r="J681" s="3"/>
      <c r="K681" s="5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45"/>
      <c r="J682" s="3"/>
      <c r="K682" s="5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45"/>
      <c r="J683" s="3"/>
      <c r="K683" s="5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45"/>
      <c r="J684" s="3"/>
      <c r="K684" s="5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45"/>
      <c r="J685" s="3"/>
      <c r="K685" s="5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45"/>
      <c r="J686" s="3"/>
      <c r="K686" s="5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45"/>
      <c r="J687" s="3"/>
      <c r="K687" s="5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45"/>
      <c r="J688" s="3"/>
      <c r="K688" s="5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45"/>
      <c r="J689" s="3"/>
      <c r="K689" s="5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45"/>
      <c r="J690" s="3"/>
      <c r="K690" s="5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45"/>
      <c r="J691" s="3"/>
      <c r="K691" s="5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45"/>
      <c r="J692" s="3"/>
      <c r="K692" s="5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45"/>
      <c r="J693" s="3"/>
      <c r="K693" s="5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45"/>
      <c r="J694" s="3"/>
      <c r="K694" s="5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45"/>
      <c r="J695" s="3"/>
      <c r="K695" s="5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45"/>
      <c r="J696" s="3"/>
      <c r="K696" s="5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45"/>
      <c r="J697" s="3"/>
      <c r="K697" s="5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45"/>
      <c r="J698" s="3"/>
      <c r="K698" s="5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45"/>
      <c r="J699" s="3"/>
      <c r="K699" s="5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45"/>
      <c r="J700" s="3"/>
      <c r="K700" s="5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45"/>
      <c r="J701" s="3"/>
      <c r="K701" s="5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45"/>
      <c r="J702" s="3"/>
      <c r="K702" s="5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45"/>
      <c r="J703" s="3"/>
      <c r="K703" s="5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45"/>
      <c r="J704" s="3"/>
      <c r="K704" s="5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45"/>
      <c r="J705" s="3"/>
      <c r="K705" s="5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45"/>
      <c r="J706" s="3"/>
      <c r="K706" s="5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45"/>
      <c r="J707" s="3"/>
      <c r="K707" s="5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45"/>
      <c r="J708" s="3"/>
      <c r="K708" s="5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45"/>
      <c r="J709" s="3"/>
      <c r="K709" s="5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45"/>
      <c r="J710" s="3"/>
      <c r="K710" s="5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45"/>
      <c r="J711" s="3"/>
      <c r="K711" s="5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45"/>
      <c r="J712" s="3"/>
      <c r="K712" s="5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45"/>
      <c r="J713" s="3"/>
      <c r="K713" s="5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45"/>
      <c r="J714" s="3"/>
      <c r="K714" s="5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45"/>
      <c r="J715" s="3"/>
      <c r="K715" s="5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45"/>
      <c r="J716" s="3"/>
      <c r="K716" s="5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45"/>
      <c r="J717" s="3"/>
      <c r="K717" s="5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45"/>
      <c r="J718" s="3"/>
      <c r="K718" s="5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45"/>
      <c r="J719" s="3"/>
      <c r="K719" s="5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45"/>
      <c r="J720" s="3"/>
      <c r="K720" s="5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45"/>
      <c r="J721" s="3"/>
      <c r="K721" s="5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45"/>
      <c r="J722" s="3"/>
      <c r="K722" s="5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45"/>
      <c r="J723" s="3"/>
      <c r="K723" s="5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45"/>
      <c r="J724" s="3"/>
      <c r="K724" s="5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45"/>
      <c r="J725" s="3"/>
      <c r="K725" s="5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45"/>
      <c r="J726" s="3"/>
      <c r="K726" s="5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45"/>
      <c r="J727" s="3"/>
      <c r="K727" s="5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45"/>
      <c r="J728" s="3"/>
      <c r="K728" s="5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45"/>
      <c r="J729" s="3"/>
      <c r="K729" s="5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45"/>
      <c r="J730" s="3"/>
      <c r="K730" s="5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45"/>
      <c r="J731" s="3"/>
      <c r="K731" s="5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45"/>
      <c r="J732" s="3"/>
      <c r="K732" s="5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45"/>
      <c r="J733" s="3"/>
      <c r="K733" s="5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45"/>
      <c r="J734" s="3"/>
      <c r="K734" s="5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45"/>
      <c r="J735" s="3"/>
      <c r="K735" s="5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45"/>
      <c r="J736" s="3"/>
      <c r="K736" s="5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45"/>
      <c r="J737" s="3"/>
      <c r="K737" s="5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45"/>
      <c r="J738" s="3"/>
      <c r="K738" s="5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45"/>
      <c r="J739" s="3"/>
      <c r="K739" s="5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45"/>
      <c r="J740" s="3"/>
      <c r="K740" s="5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45"/>
      <c r="J741" s="3"/>
      <c r="K741" s="5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45"/>
      <c r="J742" s="3"/>
      <c r="K742" s="5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45"/>
      <c r="J743" s="3"/>
      <c r="K743" s="5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45"/>
      <c r="J744" s="3"/>
      <c r="K744" s="5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45"/>
      <c r="J745" s="3"/>
      <c r="K745" s="5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45"/>
      <c r="J746" s="3"/>
      <c r="K746" s="5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45"/>
      <c r="J747" s="3"/>
      <c r="K747" s="5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45"/>
      <c r="J748" s="3"/>
      <c r="K748" s="5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45"/>
      <c r="J749" s="3"/>
      <c r="K749" s="5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45"/>
      <c r="J750" s="3"/>
      <c r="K750" s="5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45"/>
      <c r="J751" s="3"/>
      <c r="K751" s="5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45"/>
      <c r="J752" s="3"/>
      <c r="K752" s="5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45"/>
      <c r="J753" s="3"/>
      <c r="K753" s="5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45"/>
      <c r="J754" s="3"/>
      <c r="K754" s="5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45"/>
      <c r="J755" s="3"/>
      <c r="K755" s="5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45"/>
      <c r="J756" s="3"/>
      <c r="K756" s="5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45"/>
      <c r="J757" s="3"/>
      <c r="K757" s="5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45"/>
      <c r="J758" s="3"/>
      <c r="K758" s="5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45"/>
      <c r="J759" s="3"/>
      <c r="K759" s="5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45"/>
      <c r="J760" s="3"/>
      <c r="K760" s="5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45"/>
      <c r="J761" s="3"/>
      <c r="K761" s="5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45"/>
      <c r="J762" s="3"/>
      <c r="K762" s="5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45"/>
      <c r="J763" s="3"/>
      <c r="K763" s="5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45"/>
      <c r="J764" s="3"/>
      <c r="K764" s="5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45"/>
      <c r="J765" s="3"/>
      <c r="K765" s="5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45"/>
      <c r="J766" s="3"/>
      <c r="K766" s="5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45"/>
      <c r="J767" s="3"/>
      <c r="K767" s="5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45"/>
      <c r="J768" s="3"/>
      <c r="K768" s="5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45"/>
      <c r="J769" s="3"/>
      <c r="K769" s="5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45"/>
      <c r="J770" s="3"/>
      <c r="K770" s="5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45"/>
      <c r="J771" s="3"/>
      <c r="K771" s="5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45"/>
      <c r="J772" s="3"/>
      <c r="K772" s="5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45"/>
      <c r="J773" s="3"/>
      <c r="K773" s="5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45"/>
      <c r="J774" s="3"/>
      <c r="K774" s="5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45"/>
      <c r="J775" s="3"/>
      <c r="K775" s="5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45"/>
      <c r="J776" s="3"/>
      <c r="K776" s="5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45"/>
      <c r="J777" s="3"/>
      <c r="K777" s="5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45"/>
      <c r="J778" s="3"/>
      <c r="K778" s="5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45"/>
      <c r="J779" s="3"/>
      <c r="K779" s="5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45"/>
      <c r="J780" s="3"/>
      <c r="K780" s="5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45"/>
      <c r="J781" s="3"/>
      <c r="K781" s="5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45"/>
      <c r="J782" s="3"/>
      <c r="K782" s="5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45"/>
      <c r="J783" s="3"/>
      <c r="K783" s="5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45"/>
      <c r="J784" s="3"/>
      <c r="K784" s="5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45"/>
      <c r="J785" s="3"/>
      <c r="K785" s="5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45"/>
      <c r="J786" s="3"/>
      <c r="K786" s="5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45"/>
      <c r="J787" s="3"/>
      <c r="K787" s="5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45"/>
      <c r="J788" s="3"/>
      <c r="K788" s="5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45"/>
      <c r="J789" s="3"/>
      <c r="K789" s="5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45"/>
      <c r="J790" s="3"/>
      <c r="K790" s="5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45"/>
      <c r="J791" s="3"/>
      <c r="K791" s="5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45"/>
      <c r="J792" s="3"/>
      <c r="K792" s="5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45"/>
      <c r="J793" s="3"/>
      <c r="K793" s="5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45"/>
      <c r="J794" s="3"/>
      <c r="K794" s="5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45"/>
      <c r="J795" s="3"/>
      <c r="K795" s="5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45"/>
      <c r="J796" s="3"/>
      <c r="K796" s="5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45"/>
      <c r="J797" s="3"/>
      <c r="K797" s="5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45"/>
      <c r="J798" s="3"/>
      <c r="K798" s="5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45"/>
      <c r="J799" s="3"/>
      <c r="K799" s="5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45"/>
      <c r="J800" s="3"/>
      <c r="K800" s="5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45"/>
      <c r="J801" s="3"/>
      <c r="K801" s="5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45"/>
      <c r="J802" s="3"/>
      <c r="K802" s="5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45"/>
      <c r="J803" s="3"/>
      <c r="K803" s="5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45"/>
      <c r="J804" s="3"/>
      <c r="K804" s="5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45"/>
      <c r="J805" s="3"/>
      <c r="K805" s="5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45"/>
      <c r="J806" s="3"/>
      <c r="K806" s="5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45"/>
      <c r="J807" s="3"/>
      <c r="K807" s="5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45"/>
      <c r="J808" s="3"/>
      <c r="K808" s="5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45"/>
      <c r="J809" s="3"/>
      <c r="K809" s="5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45"/>
      <c r="J810" s="3"/>
      <c r="K810" s="5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45"/>
      <c r="J811" s="3"/>
      <c r="K811" s="5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45"/>
      <c r="J812" s="3"/>
      <c r="K812" s="5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45"/>
      <c r="J813" s="3"/>
      <c r="K813" s="5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45"/>
      <c r="J814" s="3"/>
      <c r="K814" s="5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45"/>
      <c r="J815" s="3"/>
      <c r="K815" s="5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45"/>
      <c r="J816" s="3"/>
      <c r="K816" s="5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45"/>
      <c r="J817" s="3"/>
      <c r="K817" s="5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45"/>
      <c r="J818" s="3"/>
      <c r="K818" s="5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45"/>
      <c r="J819" s="3"/>
      <c r="K819" s="5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45"/>
      <c r="J820" s="3"/>
      <c r="K820" s="5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45"/>
      <c r="J821" s="3"/>
      <c r="K821" s="5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45"/>
      <c r="J822" s="3"/>
      <c r="K822" s="5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45"/>
      <c r="J823" s="3"/>
      <c r="K823" s="5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45"/>
      <c r="J824" s="3"/>
      <c r="K824" s="5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45"/>
      <c r="J825" s="3"/>
      <c r="K825" s="5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45"/>
      <c r="J826" s="3"/>
      <c r="K826" s="5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45"/>
      <c r="J827" s="3"/>
      <c r="K827" s="5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45"/>
      <c r="J828" s="3"/>
      <c r="K828" s="5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45"/>
      <c r="J829" s="3"/>
      <c r="K829" s="5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45"/>
      <c r="J830" s="3"/>
      <c r="K830" s="5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45"/>
      <c r="J831" s="3"/>
      <c r="K831" s="5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45"/>
      <c r="J832" s="3"/>
      <c r="K832" s="5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45"/>
      <c r="J833" s="3"/>
      <c r="K833" s="5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45"/>
      <c r="J834" s="3"/>
      <c r="K834" s="5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45"/>
      <c r="J835" s="3"/>
      <c r="K835" s="5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45"/>
      <c r="J836" s="3"/>
      <c r="K836" s="5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45"/>
      <c r="J837" s="3"/>
      <c r="K837" s="5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45"/>
      <c r="J838" s="3"/>
      <c r="K838" s="5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45"/>
      <c r="J839" s="3"/>
      <c r="K839" s="5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45"/>
      <c r="J840" s="3"/>
      <c r="K840" s="5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45"/>
      <c r="J841" s="3"/>
      <c r="K841" s="5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45"/>
      <c r="J842" s="3"/>
      <c r="K842" s="5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45"/>
      <c r="J843" s="3"/>
      <c r="K843" s="5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45"/>
      <c r="J844" s="3"/>
      <c r="K844" s="5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45"/>
      <c r="J845" s="3"/>
      <c r="K845" s="5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45"/>
      <c r="J846" s="3"/>
      <c r="K846" s="5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45"/>
      <c r="J847" s="3"/>
      <c r="K847" s="5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45"/>
      <c r="J848" s="3"/>
      <c r="K848" s="5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45"/>
      <c r="J849" s="3"/>
      <c r="K849" s="5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45"/>
      <c r="J850" s="3"/>
      <c r="K850" s="5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45"/>
      <c r="J851" s="3"/>
      <c r="K851" s="5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45"/>
      <c r="J852" s="3"/>
      <c r="K852" s="5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45"/>
      <c r="J853" s="3"/>
      <c r="K853" s="5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45"/>
      <c r="J854" s="3"/>
      <c r="K854" s="5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45"/>
      <c r="J855" s="3"/>
      <c r="K855" s="5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45"/>
      <c r="J856" s="3"/>
      <c r="K856" s="5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45"/>
      <c r="J857" s="3"/>
      <c r="K857" s="5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45"/>
      <c r="J858" s="3"/>
      <c r="K858" s="5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45"/>
      <c r="J859" s="3"/>
      <c r="K859" s="5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45"/>
      <c r="J860" s="3"/>
      <c r="K860" s="5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45"/>
      <c r="J861" s="3"/>
      <c r="K861" s="5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45"/>
      <c r="J862" s="3"/>
      <c r="K862" s="5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45"/>
      <c r="J863" s="3"/>
      <c r="K863" s="5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45"/>
      <c r="J864" s="3"/>
      <c r="K864" s="5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45"/>
      <c r="J865" s="3"/>
      <c r="K865" s="5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45"/>
      <c r="J866" s="3"/>
      <c r="K866" s="5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45"/>
      <c r="J867" s="3"/>
      <c r="K867" s="5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45"/>
      <c r="J868" s="3"/>
      <c r="K868" s="5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45"/>
      <c r="J869" s="3"/>
      <c r="K869" s="5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45"/>
      <c r="J870" s="3"/>
      <c r="K870" s="5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45"/>
      <c r="J871" s="3"/>
      <c r="K871" s="5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45"/>
      <c r="J872" s="3"/>
      <c r="K872" s="5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45"/>
      <c r="J873" s="3"/>
      <c r="K873" s="5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45"/>
      <c r="J874" s="3"/>
      <c r="K874" s="5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45"/>
      <c r="J875" s="3"/>
      <c r="K875" s="5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45"/>
      <c r="J876" s="3"/>
      <c r="K876" s="5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45"/>
      <c r="J877" s="3"/>
      <c r="K877" s="5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45"/>
      <c r="J878" s="3"/>
      <c r="K878" s="5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45"/>
      <c r="J879" s="3"/>
      <c r="K879" s="5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45"/>
      <c r="J880" s="3"/>
      <c r="K880" s="5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45"/>
      <c r="J881" s="3"/>
      <c r="K881" s="5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45"/>
      <c r="J882" s="3"/>
      <c r="K882" s="5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45"/>
      <c r="J883" s="3"/>
      <c r="K883" s="5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45"/>
      <c r="J884" s="3"/>
      <c r="K884" s="5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45"/>
      <c r="J885" s="3"/>
      <c r="K885" s="5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45"/>
      <c r="J886" s="3"/>
      <c r="K886" s="5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45"/>
      <c r="J887" s="3"/>
      <c r="K887" s="5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45"/>
      <c r="J888" s="3"/>
      <c r="K888" s="5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45"/>
      <c r="J889" s="3"/>
      <c r="K889" s="5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45"/>
      <c r="J890" s="3"/>
      <c r="K890" s="5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45"/>
      <c r="J891" s="3"/>
      <c r="K891" s="5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45"/>
      <c r="J892" s="3"/>
      <c r="K892" s="5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45"/>
      <c r="J893" s="3"/>
      <c r="K893" s="5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45"/>
      <c r="J894" s="3"/>
      <c r="K894" s="5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45"/>
      <c r="J895" s="3"/>
      <c r="K895" s="5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45"/>
      <c r="J896" s="3"/>
      <c r="K896" s="5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45"/>
      <c r="J897" s="3"/>
      <c r="K897" s="5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45"/>
      <c r="J898" s="3"/>
      <c r="K898" s="5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45"/>
      <c r="J899" s="3"/>
      <c r="K899" s="5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45"/>
      <c r="J900" s="3"/>
      <c r="K900" s="5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45"/>
      <c r="J901" s="3"/>
      <c r="K901" s="5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45"/>
      <c r="J902" s="3"/>
      <c r="K902" s="5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45"/>
      <c r="J903" s="3"/>
      <c r="K903" s="5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45"/>
      <c r="J904" s="3"/>
      <c r="K904" s="5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45"/>
      <c r="J905" s="3"/>
      <c r="K905" s="5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45"/>
      <c r="J906" s="3"/>
      <c r="K906" s="5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45"/>
      <c r="J907" s="3"/>
      <c r="K907" s="5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45"/>
      <c r="J908" s="3"/>
      <c r="K908" s="5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45"/>
      <c r="J909" s="3"/>
      <c r="K909" s="5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45"/>
      <c r="J910" s="3"/>
      <c r="K910" s="5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45"/>
      <c r="J911" s="3"/>
      <c r="K911" s="5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45"/>
      <c r="J912" s="3"/>
      <c r="K912" s="5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45"/>
      <c r="J913" s="3"/>
      <c r="K913" s="5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45"/>
      <c r="J914" s="3"/>
      <c r="K914" s="5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45"/>
      <c r="J915" s="3"/>
      <c r="K915" s="5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45"/>
      <c r="J916" s="3"/>
      <c r="K916" s="5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45"/>
      <c r="J917" s="3"/>
      <c r="K917" s="5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45"/>
      <c r="J918" s="3"/>
      <c r="K918" s="5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45"/>
      <c r="J919" s="3"/>
      <c r="K919" s="5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45"/>
      <c r="J920" s="3"/>
      <c r="K920" s="5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45"/>
      <c r="J921" s="3"/>
      <c r="K921" s="5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45"/>
      <c r="J922" s="3"/>
      <c r="K922" s="5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45"/>
      <c r="J923" s="3"/>
      <c r="K923" s="5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45"/>
      <c r="J924" s="3"/>
      <c r="K924" s="5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45"/>
      <c r="J925" s="3"/>
      <c r="K925" s="5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45"/>
      <c r="J926" s="3"/>
      <c r="K926" s="5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45"/>
      <c r="J927" s="3"/>
      <c r="K927" s="5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45"/>
      <c r="J928" s="3"/>
      <c r="K928" s="5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45"/>
      <c r="J929" s="3"/>
      <c r="K929" s="5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45"/>
      <c r="J930" s="3"/>
      <c r="K930" s="5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45"/>
      <c r="J931" s="3"/>
      <c r="K931" s="5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45"/>
      <c r="J932" s="3"/>
      <c r="K932" s="5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45"/>
      <c r="J933" s="3"/>
      <c r="K933" s="5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45"/>
      <c r="J934" s="3"/>
      <c r="K934" s="5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45"/>
      <c r="J935" s="3"/>
      <c r="K935" s="5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45"/>
      <c r="J936" s="3"/>
      <c r="K936" s="5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45"/>
      <c r="J937" s="3"/>
      <c r="K937" s="5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45"/>
      <c r="J938" s="3"/>
      <c r="K938" s="5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45"/>
      <c r="J939" s="3"/>
      <c r="K939" s="5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45"/>
      <c r="J940" s="3"/>
      <c r="K940" s="5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45"/>
      <c r="J941" s="3"/>
      <c r="K941" s="5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45"/>
      <c r="J942" s="3"/>
      <c r="K942" s="5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45"/>
      <c r="J943" s="3"/>
      <c r="K943" s="5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45"/>
      <c r="J944" s="3"/>
      <c r="K944" s="5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45"/>
      <c r="J945" s="3"/>
      <c r="K945" s="5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45"/>
      <c r="J946" s="3"/>
      <c r="K946" s="5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45"/>
      <c r="J947" s="3"/>
      <c r="K947" s="5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45"/>
      <c r="J948" s="3"/>
      <c r="K948" s="5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45"/>
      <c r="J949" s="3"/>
      <c r="K949" s="5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45"/>
      <c r="J950" s="3"/>
      <c r="K950" s="5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45"/>
      <c r="J951" s="3"/>
      <c r="K951" s="5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45"/>
      <c r="J952" s="3"/>
      <c r="K952" s="5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45"/>
      <c r="J953" s="3"/>
      <c r="K953" s="5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45"/>
      <c r="J954" s="3"/>
      <c r="K954" s="5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45"/>
      <c r="J955" s="3"/>
      <c r="K955" s="5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45"/>
      <c r="J956" s="3"/>
      <c r="K956" s="5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45"/>
      <c r="J957" s="3"/>
      <c r="K957" s="5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45"/>
      <c r="J958" s="3"/>
      <c r="K958" s="5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45"/>
      <c r="J959" s="3"/>
      <c r="K959" s="5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45"/>
      <c r="J960" s="3"/>
      <c r="K960" s="5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45"/>
      <c r="J961" s="3"/>
      <c r="K961" s="5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45"/>
      <c r="J962" s="3"/>
      <c r="K962" s="5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45"/>
      <c r="J963" s="3"/>
      <c r="K963" s="5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45"/>
      <c r="J964" s="3"/>
      <c r="K964" s="5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45"/>
      <c r="J965" s="3"/>
      <c r="K965" s="5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45"/>
      <c r="J966" s="3"/>
      <c r="K966" s="5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45"/>
      <c r="J967" s="3"/>
      <c r="K967" s="5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45"/>
      <c r="J968" s="3"/>
      <c r="K968" s="5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45"/>
      <c r="J969" s="3"/>
      <c r="K969" s="5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45"/>
      <c r="J970" s="3"/>
      <c r="K970" s="5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45"/>
      <c r="J971" s="3"/>
      <c r="K971" s="5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45"/>
      <c r="J972" s="3"/>
      <c r="K972" s="5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45"/>
      <c r="J973" s="3"/>
      <c r="K973" s="5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45"/>
      <c r="J974" s="3"/>
      <c r="K974" s="5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45"/>
      <c r="J975" s="3"/>
      <c r="K975" s="5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45"/>
      <c r="J976" s="3"/>
      <c r="K976" s="5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45"/>
      <c r="J977" s="3"/>
      <c r="K977" s="5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45"/>
      <c r="J978" s="3"/>
      <c r="K978" s="5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45"/>
      <c r="J979" s="3"/>
      <c r="K979" s="5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45"/>
      <c r="J980" s="3"/>
      <c r="K980" s="5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45"/>
      <c r="J981" s="3"/>
      <c r="K981" s="5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45"/>
      <c r="J982" s="3"/>
      <c r="K982" s="5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45"/>
      <c r="J983" s="3"/>
      <c r="K983" s="5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45"/>
      <c r="J984" s="3"/>
      <c r="K984" s="5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45"/>
      <c r="J985" s="3"/>
      <c r="K985" s="5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45"/>
      <c r="J986" s="3"/>
      <c r="K986" s="5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45"/>
      <c r="J987" s="3"/>
      <c r="K987" s="5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45"/>
      <c r="J988" s="3"/>
      <c r="K988" s="5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45"/>
      <c r="J989" s="3"/>
      <c r="K989" s="5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45"/>
      <c r="J990" s="3"/>
      <c r="K990" s="5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45"/>
      <c r="J991" s="3"/>
      <c r="K991" s="5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45"/>
      <c r="J992" s="3"/>
      <c r="K992" s="5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45"/>
      <c r="J993" s="3"/>
      <c r="K993" s="5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45"/>
      <c r="J994" s="3"/>
      <c r="K994" s="5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45"/>
      <c r="J995" s="3"/>
      <c r="K995" s="5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45"/>
      <c r="J996" s="3"/>
      <c r="K996" s="5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45"/>
      <c r="J997" s="3"/>
      <c r="K997" s="5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45"/>
      <c r="J998" s="3"/>
      <c r="K998" s="5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45"/>
      <c r="J999" s="3"/>
      <c r="K999" s="5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45"/>
      <c r="J1000" s="3"/>
      <c r="K1000" s="5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autoFilter ref="B4:P100" xr:uid="{00000000-0009-0000-0000-000004000000}"/>
  <mergeCells count="3">
    <mergeCell ref="B1:C3"/>
    <mergeCell ref="D1:N3"/>
    <mergeCell ref="O2:P2"/>
  </mergeCells>
  <conditionalFormatting sqref="B5:P14 H15:P15 B15:G26 H16:I26 N16:P100 J16:M104 B27:I100">
    <cfRule type="expression" dxfId="5" priority="1">
      <formula>$K5="renegociar"</formula>
    </cfRule>
    <cfRule type="expression" dxfId="4" priority="2">
      <formula>$K5="a vencer"</formula>
    </cfRule>
    <cfRule type="expression" dxfId="3" priority="3">
      <formula>$K5="vencido"</formula>
    </cfRule>
  </conditionalFormatting>
  <conditionalFormatting sqref="K106:K109">
    <cfRule type="expression" dxfId="2" priority="4">
      <formula>$K106="renegociar"</formula>
    </cfRule>
    <cfRule type="expression" dxfId="1" priority="5">
      <formula>$K106="a vencer"</formula>
    </cfRule>
    <cfRule type="expression" dxfId="0" priority="6">
      <formula>$K106="vencido"</formula>
    </cfRule>
  </conditionalFormatting>
  <dataValidations count="1">
    <dataValidation type="list" allowBlank="1" sqref="M5:M104" xr:uid="{00000000-0002-0000-0400-000003000000}">
      <formula1>"Sim,Não"</formula1>
    </dataValidation>
  </dataValidations>
  <pageMargins left="0.511811024" right="0.511811024" top="0.78740157499999996" bottom="0.78740157499999996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400-000000000000}">
          <x14:formula1>
            <xm:f>'Outros Cadastros'!$B$5:$B$17</xm:f>
          </x14:formula1>
          <xm:sqref>G5:G100</xm:sqref>
        </x14:dataValidation>
        <x14:dataValidation type="list" allowBlank="1" xr:uid="{00000000-0002-0000-0400-000001000000}">
          <x14:formula1>
            <xm:f>'Outros Cadastros'!$D$5:$D$17</xm:f>
          </x14:formula1>
          <xm:sqref>F5:F100</xm:sqref>
        </x14:dataValidation>
        <x14:dataValidation type="list" allowBlank="1" xr:uid="{00000000-0002-0000-0400-000002000000}">
          <x14:formula1>
            <xm:f>'Cadastro de Clientes'!$B$5:$B$1001</xm:f>
          </x14:formula1>
          <xm:sqref>C5:C100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2"/>
  <sheetViews>
    <sheetView showGridLines="0" workbookViewId="0">
      <selection activeCell="P12" sqref="P12"/>
    </sheetView>
  </sheetViews>
  <sheetFormatPr defaultColWidth="12.5703125" defaultRowHeight="15" customHeight="1" x14ac:dyDescent="0.2"/>
  <cols>
    <col min="1" max="1" width="45.28515625" customWidth="1"/>
    <col min="2" max="12" width="14.42578125" customWidth="1"/>
    <col min="13" max="13" width="19.140625" customWidth="1"/>
    <col min="14" max="14" width="18.42578125" customWidth="1"/>
    <col min="15" max="26" width="14.42578125" customWidth="1"/>
  </cols>
  <sheetData>
    <row r="1" spans="1:26" ht="21.75" customHeight="1" x14ac:dyDescent="0.2">
      <c r="A1" s="107"/>
      <c r="B1" s="104" t="s">
        <v>87</v>
      </c>
      <c r="C1" s="72"/>
      <c r="D1" s="72"/>
      <c r="E1" s="72"/>
      <c r="F1" s="72"/>
      <c r="G1" s="72"/>
      <c r="H1" s="72"/>
      <c r="I1" s="72"/>
      <c r="J1" s="72"/>
      <c r="K1" s="72"/>
      <c r="L1" s="73"/>
      <c r="M1" s="111" t="s">
        <v>88</v>
      </c>
      <c r="N1" s="112">
        <f>SUM(N5:N1002)</f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106"/>
      <c r="B2" s="74"/>
      <c r="C2" s="75"/>
      <c r="D2" s="75"/>
      <c r="E2" s="75"/>
      <c r="F2" s="75"/>
      <c r="G2" s="75"/>
      <c r="H2" s="75"/>
      <c r="I2" s="75"/>
      <c r="J2" s="75"/>
      <c r="K2" s="75"/>
      <c r="L2" s="76"/>
      <c r="M2" s="106"/>
      <c r="N2" s="106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03"/>
      <c r="B3" s="77"/>
      <c r="C3" s="78"/>
      <c r="D3" s="78"/>
      <c r="E3" s="78"/>
      <c r="F3" s="78"/>
      <c r="G3" s="78"/>
      <c r="H3" s="78"/>
      <c r="I3" s="78"/>
      <c r="J3" s="78"/>
      <c r="K3" s="78"/>
      <c r="L3" s="79"/>
      <c r="M3" s="103"/>
      <c r="N3" s="103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36.75" customHeight="1" x14ac:dyDescent="0.25">
      <c r="A4" s="58" t="s">
        <v>89</v>
      </c>
      <c r="B4" s="58" t="s">
        <v>17</v>
      </c>
      <c r="C4" s="58" t="s">
        <v>18</v>
      </c>
      <c r="D4" s="58" t="s">
        <v>19</v>
      </c>
      <c r="E4" s="58" t="s">
        <v>20</v>
      </c>
      <c r="F4" s="58" t="s">
        <v>21</v>
      </c>
      <c r="G4" s="58" t="s">
        <v>22</v>
      </c>
      <c r="H4" s="58" t="s">
        <v>23</v>
      </c>
      <c r="I4" s="58" t="s">
        <v>24</v>
      </c>
      <c r="J4" s="58" t="s">
        <v>25</v>
      </c>
      <c r="K4" s="58" t="s">
        <v>26</v>
      </c>
      <c r="L4" s="58" t="s">
        <v>27</v>
      </c>
      <c r="M4" s="58" t="s">
        <v>28</v>
      </c>
      <c r="N4" s="23" t="s">
        <v>90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</row>
    <row r="5" spans="1:26" ht="15.75" customHeight="1" x14ac:dyDescent="0.2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62">
        <f t="shared" ref="N5:N259" si="0">SUM(B5:M5)</f>
        <v>0</v>
      </c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6" ht="15.75" customHeight="1" x14ac:dyDescent="0.25">
      <c r="A6" s="14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4"/>
      <c r="N6" s="62">
        <f t="shared" si="0"/>
        <v>0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1:26" ht="15.75" customHeight="1" x14ac:dyDescent="0.25">
      <c r="A7" s="14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  <c r="N7" s="62">
        <f t="shared" si="0"/>
        <v>0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ht="15.75" customHeight="1" x14ac:dyDescent="0.25">
      <c r="A8" s="14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  <c r="N8" s="62">
        <f t="shared" si="0"/>
        <v>0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15.75" customHeight="1" x14ac:dyDescent="0.25">
      <c r="A9" s="14" t="str">
        <f>IF('Registro de Contratos'!B9="","-",'Registro de Contratos'!B9&amp;" - "&amp;'Registro de Contratos'!C9&amp;" - "&amp;'Registro de Contratos'!F9)</f>
        <v>-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4"/>
      <c r="N9" s="62">
        <f t="shared" si="0"/>
        <v>0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ht="15.75" customHeight="1" x14ac:dyDescent="0.25">
      <c r="A10" s="14" t="str">
        <f>IF('Registro de Contratos'!B10="","-",'Registro de Contratos'!B10&amp;" - "&amp;'Registro de Contratos'!C10&amp;" - "&amp;'Registro de Contratos'!F10)</f>
        <v>-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4"/>
      <c r="N10" s="62">
        <f t="shared" si="0"/>
        <v>0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15.75" customHeight="1" x14ac:dyDescent="0.25">
      <c r="A11" s="14" t="str">
        <f>IF('Registro de Contratos'!B11="","-",'Registro de Contratos'!B11&amp;" - "&amp;'Registro de Contratos'!C11&amp;" - "&amp;'Registro de Contratos'!F11)</f>
        <v>-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62">
        <f t="shared" si="0"/>
        <v>0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15.75" customHeight="1" x14ac:dyDescent="0.25">
      <c r="A12" s="14" t="str">
        <f>IF('Registro de Contratos'!B12="","-",'Registro de Contratos'!B12&amp;" - "&amp;'Registro de Contratos'!C12&amp;" - "&amp;'Registro de Contratos'!F12)</f>
        <v>-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  <c r="N12" s="62">
        <f t="shared" si="0"/>
        <v>0</v>
      </c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15.75" customHeight="1" x14ac:dyDescent="0.25">
      <c r="A13" s="14" t="str">
        <f>IF('Registro de Contratos'!B13="","-",'Registro de Contratos'!B13&amp;" - "&amp;'Registro de Contratos'!C13&amp;" - "&amp;'Registro de Contratos'!F13)</f>
        <v>-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4"/>
      <c r="N13" s="62">
        <f t="shared" si="0"/>
        <v>0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ht="15.75" customHeight="1" x14ac:dyDescent="0.25">
      <c r="A14" s="14" t="str">
        <f>IF('Registro de Contratos'!B14="","-",'Registro de Contratos'!B14&amp;" - "&amp;'Registro de Contratos'!C14&amp;" - "&amp;'Registro de Contratos'!F14)</f>
        <v>-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  <c r="N14" s="62">
        <f t="shared" si="0"/>
        <v>0</v>
      </c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5.75" customHeight="1" x14ac:dyDescent="0.25">
      <c r="A15" s="14" t="str">
        <f>IF('Registro de Contratos'!B15="","-",'Registro de Contratos'!B15&amp;" - "&amp;'Registro de Contratos'!C15&amp;" - "&amp;'Registro de Contratos'!F15)</f>
        <v>-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  <c r="N15" s="62">
        <f t="shared" si="0"/>
        <v>0</v>
      </c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ht="15.75" customHeight="1" x14ac:dyDescent="0.25">
      <c r="A16" s="14" t="str">
        <f>IF('Registro de Contratos'!B16="","-",'Registro de Contratos'!B16&amp;" - "&amp;'Registro de Contratos'!C16&amp;" - "&amp;'Registro de Contratos'!F16)</f>
        <v>-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62">
        <f t="shared" si="0"/>
        <v>0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ht="15.75" customHeight="1" x14ac:dyDescent="0.25">
      <c r="A17" s="14" t="str">
        <f>IF('Registro de Contratos'!B17="","-",'Registro de Contratos'!B17&amp;" - "&amp;'Registro de Contratos'!C17&amp;" - "&amp;'Registro de Contratos'!F17)</f>
        <v>-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4"/>
      <c r="N17" s="62">
        <f t="shared" si="0"/>
        <v>0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ht="15.75" customHeight="1" x14ac:dyDescent="0.25">
      <c r="A18" s="14" t="str">
        <f>IF('Registro de Contratos'!B18="","-",'Registro de Contratos'!B18&amp;" - "&amp;'Registro de Contratos'!C18&amp;" - "&amp;'Registro de Contratos'!F18)</f>
        <v>-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4"/>
      <c r="N18" s="62">
        <f t="shared" si="0"/>
        <v>0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spans="1:26" ht="15.75" customHeight="1" x14ac:dyDescent="0.25">
      <c r="A19" s="14" t="str">
        <f>IF('Registro de Contratos'!B19="","-",'Registro de Contratos'!B19&amp;" - "&amp;'Registro de Contratos'!C19&amp;" - "&amp;'Registro de Contratos'!F19)</f>
        <v>-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4"/>
      <c r="N19" s="62">
        <f t="shared" si="0"/>
        <v>0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ht="15.75" customHeight="1" x14ac:dyDescent="0.25">
      <c r="A20" s="14" t="str">
        <f>IF('Registro de Contratos'!B20="","-",'Registro de Contratos'!B20&amp;" - "&amp;'Registro de Contratos'!C20&amp;" - "&amp;'Registro de Contratos'!F20)</f>
        <v>-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  <c r="N20" s="62">
        <f t="shared" si="0"/>
        <v>0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spans="1:26" ht="15.75" customHeight="1" x14ac:dyDescent="0.25">
      <c r="A21" s="14" t="str">
        <f>IF('Registro de Contratos'!B21="","-",'Registro de Contratos'!B21&amp;" - "&amp;'Registro de Contratos'!C21&amp;" - "&amp;'Registro de Contratos'!F21)</f>
        <v>-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4"/>
      <c r="N21" s="62">
        <f t="shared" si="0"/>
        <v>0</v>
      </c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15.75" customHeight="1" x14ac:dyDescent="0.25">
      <c r="A22" s="14" t="str">
        <f>IF('Registro de Contratos'!B22="","-",'Registro de Contratos'!B22&amp;" - "&amp;'Registro de Contratos'!C22&amp;" - "&amp;'Registro de Contratos'!F22)</f>
        <v>-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4"/>
      <c r="N22" s="62">
        <f t="shared" si="0"/>
        <v>0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1:26" ht="15.75" customHeight="1" x14ac:dyDescent="0.25">
      <c r="A23" s="14" t="str">
        <f>IF('Registro de Contratos'!B23="","-",'Registro de Contratos'!B23&amp;" - "&amp;'Registro de Contratos'!C23&amp;" - "&amp;'Registro de Contratos'!F23)</f>
        <v>-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  <c r="N23" s="62">
        <f t="shared" si="0"/>
        <v>0</v>
      </c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ht="15.75" customHeight="1" x14ac:dyDescent="0.25">
      <c r="A24" s="14" t="str">
        <f>IF('Registro de Contratos'!B24="","-",'Registro de Contratos'!B24&amp;" - "&amp;'Registro de Contratos'!C24&amp;" - "&amp;'Registro de Contratos'!F24)</f>
        <v>-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  <c r="N24" s="62">
        <f t="shared" si="0"/>
        <v>0</v>
      </c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spans="1:26" ht="15.75" customHeight="1" x14ac:dyDescent="0.25">
      <c r="A25" s="14" t="str">
        <f>IF('Registro de Contratos'!B25="","-",'Registro de Contratos'!B25&amp;" - "&amp;'Registro de Contratos'!C25&amp;" - "&amp;'Registro de Contratos'!F25)</f>
        <v>-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4"/>
      <c r="N25" s="62">
        <f t="shared" si="0"/>
        <v>0</v>
      </c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ht="15.75" customHeight="1" x14ac:dyDescent="0.25">
      <c r="A26" s="14" t="str">
        <f>IF('Registro de Contratos'!B26="","-",'Registro de Contratos'!B26&amp;" - "&amp;'Registro de Contratos'!C26&amp;" - "&amp;'Registro de Contratos'!F26)</f>
        <v>-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4"/>
      <c r="N26" s="62">
        <f t="shared" si="0"/>
        <v>0</v>
      </c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spans="1:26" ht="15.75" customHeight="1" x14ac:dyDescent="0.25">
      <c r="A27" s="14" t="str">
        <f>IF('Registro de Contratos'!B27="","-",'Registro de Contratos'!B27&amp;" - "&amp;'Registro de Contratos'!C27&amp;" - "&amp;'Registro de Contratos'!F27)</f>
        <v>-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4"/>
      <c r="N27" s="62">
        <f t="shared" si="0"/>
        <v>0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ht="15.75" customHeight="1" x14ac:dyDescent="0.25">
      <c r="A28" s="14" t="str">
        <f>IF('Registro de Contratos'!B28="","-",'Registro de Contratos'!B28&amp;" - "&amp;'Registro de Contratos'!C28&amp;" - "&amp;'Registro de Contratos'!F28)</f>
        <v>-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  <c r="N28" s="62">
        <f t="shared" si="0"/>
        <v>0</v>
      </c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ht="15.75" customHeight="1" x14ac:dyDescent="0.25">
      <c r="A29" s="14" t="str">
        <f>IF('Registro de Contratos'!B29="","-",'Registro de Contratos'!B29&amp;" - "&amp;'Registro de Contratos'!C29&amp;" - "&amp;'Registro de Contratos'!F29)</f>
        <v>-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4"/>
      <c r="N29" s="62">
        <f t="shared" si="0"/>
        <v>0</v>
      </c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spans="1:26" ht="15.75" customHeight="1" x14ac:dyDescent="0.25">
      <c r="A30" s="14" t="str">
        <f>IF('Registro de Contratos'!B30="","-",'Registro de Contratos'!B30&amp;" - "&amp;'Registro de Contratos'!C30&amp;" - "&amp;'Registro de Contratos'!F30)</f>
        <v>-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4"/>
      <c r="N30" s="62">
        <f t="shared" si="0"/>
        <v>0</v>
      </c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ht="15.75" customHeight="1" x14ac:dyDescent="0.25">
      <c r="A31" s="14" t="str">
        <f>IF('Registro de Contratos'!B31="","-",'Registro de Contratos'!B31&amp;" - "&amp;'Registro de Contratos'!C31&amp;" - "&amp;'Registro de Contratos'!F31)</f>
        <v>-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  <c r="N31" s="62">
        <f t="shared" si="0"/>
        <v>0</v>
      </c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ht="15.75" customHeight="1" x14ac:dyDescent="0.25">
      <c r="A32" s="14" t="str">
        <f>IF('Registro de Contratos'!B32="","-",'Registro de Contratos'!B32&amp;" - "&amp;'Registro de Contratos'!C32&amp;" - "&amp;'Registro de Contratos'!F32)</f>
        <v>-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4"/>
      <c r="N32" s="62">
        <f t="shared" si="0"/>
        <v>0</v>
      </c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6" ht="15.75" customHeight="1" x14ac:dyDescent="0.25">
      <c r="A33" s="14" t="str">
        <f>IF('Registro de Contratos'!B33="","-",'Registro de Contratos'!B33&amp;" - "&amp;'Registro de Contratos'!C33&amp;" - "&amp;'Registro de Contratos'!F33)</f>
        <v>-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  <c r="N33" s="62">
        <f t="shared" si="0"/>
        <v>0</v>
      </c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:26" ht="15.75" customHeight="1" x14ac:dyDescent="0.25">
      <c r="A34" s="14" t="str">
        <f>IF('Registro de Contratos'!B34="","-",'Registro de Contratos'!B34&amp;" - "&amp;'Registro de Contratos'!C34&amp;" - "&amp;'Registro de Contratos'!F34)</f>
        <v>-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2">
        <f t="shared" si="0"/>
        <v>0</v>
      </c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ht="15.75" customHeight="1" x14ac:dyDescent="0.25">
      <c r="A35" s="14" t="str">
        <f>IF('Registro de Contratos'!B35="","-",'Registro de Contratos'!B35&amp;" - "&amp;'Registro de Contratos'!C35&amp;" - "&amp;'Registro de Contratos'!F35)</f>
        <v>-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4"/>
      <c r="N35" s="62">
        <f t="shared" si="0"/>
        <v>0</v>
      </c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:26" ht="15.75" customHeight="1" x14ac:dyDescent="0.25">
      <c r="A36" s="14" t="str">
        <f>IF('Registro de Contratos'!B36="","-",'Registro de Contratos'!B36&amp;" - "&amp;'Registro de Contratos'!C36&amp;" - "&amp;'Registro de Contratos'!F36)</f>
        <v>-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4"/>
      <c r="N36" s="62">
        <f t="shared" si="0"/>
        <v>0</v>
      </c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ht="15.75" customHeight="1" x14ac:dyDescent="0.25">
      <c r="A37" s="14" t="str">
        <f>IF('Registro de Contratos'!B37="","-",'Registro de Contratos'!B37&amp;" - "&amp;'Registro de Contratos'!C37&amp;" - "&amp;'Registro de Contratos'!F37)</f>
        <v>-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4"/>
      <c r="N37" s="62">
        <f t="shared" si="0"/>
        <v>0</v>
      </c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15.75" customHeight="1" x14ac:dyDescent="0.25">
      <c r="A38" s="14" t="str">
        <f>IF('Registro de Contratos'!B38="","-",'Registro de Contratos'!B38&amp;" - "&amp;'Registro de Contratos'!C38&amp;" - "&amp;'Registro de Contratos'!F38)</f>
        <v>-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  <c r="N38" s="62">
        <f t="shared" si="0"/>
        <v>0</v>
      </c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spans="1:26" ht="15.75" customHeight="1" x14ac:dyDescent="0.25">
      <c r="A39" s="14" t="str">
        <f>IF('Registro de Contratos'!B39="","-",'Registro de Contratos'!B39&amp;" - "&amp;'Registro de Contratos'!C39&amp;" - "&amp;'Registro de Contratos'!F39)</f>
        <v>-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  <c r="N39" s="62">
        <f t="shared" si="0"/>
        <v>0</v>
      </c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</row>
    <row r="40" spans="1:26" ht="15.75" customHeight="1" x14ac:dyDescent="0.25">
      <c r="A40" s="14" t="str">
        <f>IF('Registro de Contratos'!B40="","-",'Registro de Contratos'!B40&amp;" - "&amp;'Registro de Contratos'!C40&amp;" - "&amp;'Registro de Contratos'!F40)</f>
        <v>-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4"/>
      <c r="N40" s="62">
        <f t="shared" si="0"/>
        <v>0</v>
      </c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</row>
    <row r="41" spans="1:26" ht="15.75" customHeight="1" x14ac:dyDescent="0.25">
      <c r="A41" s="14" t="str">
        <f>IF('Registro de Contratos'!B41="","-",'Registro de Contratos'!B41&amp;" - "&amp;'Registro de Contratos'!C41&amp;" - "&amp;'Registro de Contratos'!F41)</f>
        <v>-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4"/>
      <c r="N41" s="62">
        <f t="shared" si="0"/>
        <v>0</v>
      </c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</row>
    <row r="42" spans="1:26" ht="15.75" customHeight="1" x14ac:dyDescent="0.25">
      <c r="A42" s="14" t="str">
        <f>IF('Registro de Contratos'!B42="","-",'Registro de Contratos'!B42&amp;" - "&amp;'Registro de Contratos'!C42&amp;" - "&amp;'Registro de Contratos'!F42)</f>
        <v>-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2">
        <f t="shared" si="0"/>
        <v>0</v>
      </c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</row>
    <row r="43" spans="1:26" ht="15.75" customHeight="1" x14ac:dyDescent="0.25">
      <c r="A43" s="14" t="str">
        <f>IF('Registro de Contratos'!B43="","-",'Registro de Contratos'!B43&amp;" - "&amp;'Registro de Contratos'!C43&amp;" - "&amp;'Registro de Contratos'!F43)</f>
        <v>-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4"/>
      <c r="N43" s="62">
        <f t="shared" si="0"/>
        <v>0</v>
      </c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</row>
    <row r="44" spans="1:26" ht="15.75" customHeight="1" x14ac:dyDescent="0.25">
      <c r="A44" s="14" t="str">
        <f>IF('Registro de Contratos'!B44="","-",'Registro de Contratos'!B44&amp;" - "&amp;'Registro de Contratos'!C44&amp;" - "&amp;'Registro de Contratos'!F44)</f>
        <v>-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 s="62">
        <f t="shared" si="0"/>
        <v>0</v>
      </c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5.75" customHeight="1" x14ac:dyDescent="0.25">
      <c r="A45" s="14" t="str">
        <f>IF('Registro de Contratos'!B45="","-",'Registro de Contratos'!B45&amp;" - "&amp;'Registro de Contratos'!C45&amp;" - "&amp;'Registro de Contratos'!F45)</f>
        <v>-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4"/>
      <c r="N45" s="62">
        <f t="shared" si="0"/>
        <v>0</v>
      </c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</row>
    <row r="46" spans="1:26" ht="15.75" customHeight="1" x14ac:dyDescent="0.25">
      <c r="A46" s="14" t="str">
        <f>IF('Registro de Contratos'!B46="","-",'Registro de Contratos'!B46&amp;" - "&amp;'Registro de Contratos'!C46&amp;" - "&amp;'Registro de Contratos'!F46)</f>
        <v>-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4"/>
      <c r="N46" s="62">
        <f t="shared" si="0"/>
        <v>0</v>
      </c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</row>
    <row r="47" spans="1:26" ht="15.75" customHeight="1" x14ac:dyDescent="0.25">
      <c r="A47" s="14" t="str">
        <f>IF('Registro de Contratos'!B47="","-",'Registro de Contratos'!B47&amp;" - "&amp;'Registro de Contratos'!C47&amp;" - "&amp;'Registro de Contratos'!F47)</f>
        <v>-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4"/>
      <c r="N47" s="62">
        <f t="shared" si="0"/>
        <v>0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</row>
    <row r="48" spans="1:26" ht="15.75" customHeight="1" x14ac:dyDescent="0.25">
      <c r="A48" s="14" t="str">
        <f>IF('Registro de Contratos'!B48="","-",'Registro de Contratos'!B48&amp;" - "&amp;'Registro de Contratos'!C48&amp;" - "&amp;'Registro de Contratos'!F48)</f>
        <v>-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  <c r="N48" s="62">
        <f t="shared" si="0"/>
        <v>0</v>
      </c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</row>
    <row r="49" spans="1:26" ht="15.75" customHeight="1" x14ac:dyDescent="0.25">
      <c r="A49" s="14" t="str">
        <f>IF('Registro de Contratos'!B49="","-",'Registro de Contratos'!B49&amp;" - "&amp;'Registro de Contratos'!C49&amp;" - "&amp;'Registro de Contratos'!F49)</f>
        <v>-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62">
        <f t="shared" si="0"/>
        <v>0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</row>
    <row r="50" spans="1:26" ht="15.75" customHeight="1" x14ac:dyDescent="0.25">
      <c r="A50" s="14" t="str">
        <f>IF('Registro de Contratos'!B50="","-",'Registro de Contratos'!B50&amp;" - "&amp;'Registro de Contratos'!C50&amp;" - "&amp;'Registro de Contratos'!F50)</f>
        <v>-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4"/>
      <c r="N50" s="62">
        <f t="shared" si="0"/>
        <v>0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</row>
    <row r="51" spans="1:26" ht="15.75" customHeight="1" x14ac:dyDescent="0.25">
      <c r="A51" s="14" t="str">
        <f>IF('Registro de Contratos'!B51="","-",'Registro de Contratos'!B51&amp;" - "&amp;'Registro de Contratos'!C51&amp;" - "&amp;'Registro de Contratos'!F51)</f>
        <v>-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4"/>
      <c r="N51" s="62">
        <f t="shared" si="0"/>
        <v>0</v>
      </c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</row>
    <row r="52" spans="1:26" ht="15.75" customHeight="1" x14ac:dyDescent="0.25">
      <c r="A52" s="14" t="str">
        <f>IF('Registro de Contratos'!B52="","-",'Registro de Contratos'!B52&amp;" - "&amp;'Registro de Contratos'!C52&amp;" - "&amp;'Registro de Contratos'!F52)</f>
        <v>-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4"/>
      <c r="N52" s="62">
        <f t="shared" si="0"/>
        <v>0</v>
      </c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spans="1:26" ht="15.75" customHeight="1" x14ac:dyDescent="0.25">
      <c r="A53" s="14" t="str">
        <f>IF('Registro de Contratos'!B53="","-",'Registro de Contratos'!B53&amp;" - "&amp;'Registro de Contratos'!C53&amp;" - "&amp;'Registro de Contratos'!F53)</f>
        <v>-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4"/>
      <c r="N53" s="62">
        <f t="shared" si="0"/>
        <v>0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</row>
    <row r="54" spans="1:26" ht="15.75" customHeight="1" x14ac:dyDescent="0.25">
      <c r="A54" s="14" t="str">
        <f>IF('Registro de Contratos'!B54="","-",'Registro de Contratos'!B54&amp;" - "&amp;'Registro de Contratos'!C54&amp;" - "&amp;'Registro de Contratos'!F54)</f>
        <v>-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4"/>
      <c r="N54" s="62">
        <f t="shared" si="0"/>
        <v>0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</row>
    <row r="55" spans="1:26" ht="15.75" customHeight="1" x14ac:dyDescent="0.25">
      <c r="A55" s="14" t="str">
        <f>IF('Registro de Contratos'!B55="","-",'Registro de Contratos'!B55&amp;" - "&amp;'Registro de Contratos'!C55&amp;" - "&amp;'Registro de Contratos'!F55)</f>
        <v>-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4"/>
      <c r="N55" s="62">
        <f t="shared" si="0"/>
        <v>0</v>
      </c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</row>
    <row r="56" spans="1:26" ht="15.75" customHeight="1" x14ac:dyDescent="0.25">
      <c r="A56" s="14" t="str">
        <f>IF('Registro de Contratos'!B56="","-",'Registro de Contratos'!B56&amp;" - "&amp;'Registro de Contratos'!C56&amp;" - "&amp;'Registro de Contratos'!F56)</f>
        <v>-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4"/>
      <c r="N56" s="62">
        <f t="shared" si="0"/>
        <v>0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</row>
    <row r="57" spans="1:26" ht="15.75" customHeight="1" x14ac:dyDescent="0.25">
      <c r="A57" s="14" t="str">
        <f>IF('Registro de Contratos'!B57="","-",'Registro de Contratos'!B57&amp;" - "&amp;'Registro de Contratos'!C57&amp;" - "&amp;'Registro de Contratos'!F57)</f>
        <v>-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4"/>
      <c r="N57" s="62">
        <f t="shared" si="0"/>
        <v>0</v>
      </c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</row>
    <row r="58" spans="1:26" ht="15.75" customHeight="1" x14ac:dyDescent="0.25">
      <c r="A58" s="14" t="str">
        <f>IF('Registro de Contratos'!B58="","-",'Registro de Contratos'!B58&amp;" - "&amp;'Registro de Contratos'!C58&amp;" - "&amp;'Registro de Contratos'!F58)</f>
        <v>-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4"/>
      <c r="N58" s="62">
        <f t="shared" si="0"/>
        <v>0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</row>
    <row r="59" spans="1:26" ht="15.75" customHeight="1" x14ac:dyDescent="0.25">
      <c r="A59" s="14" t="str">
        <f>IF('Registro de Contratos'!B59="","-",'Registro de Contratos'!B59&amp;" - "&amp;'Registro de Contratos'!C59&amp;" - "&amp;'Registro de Contratos'!F59)</f>
        <v>-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4"/>
      <c r="N59" s="62">
        <f t="shared" si="0"/>
        <v>0</v>
      </c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</row>
    <row r="60" spans="1:26" ht="15.75" customHeight="1" x14ac:dyDescent="0.25">
      <c r="A60" s="14" t="str">
        <f>IF('Registro de Contratos'!B60="","-",'Registro de Contratos'!B60&amp;" - "&amp;'Registro de Contratos'!C60&amp;" - "&amp;'Registro de Contratos'!F60)</f>
        <v>-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4"/>
      <c r="N60" s="62">
        <f t="shared" si="0"/>
        <v>0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</row>
    <row r="61" spans="1:26" ht="15.75" customHeight="1" x14ac:dyDescent="0.25">
      <c r="A61" s="14" t="str">
        <f>IF('Registro de Contratos'!B61="","-",'Registro de Contratos'!B61&amp;" - "&amp;'Registro de Contratos'!C61&amp;" - "&amp;'Registro de Contratos'!F61)</f>
        <v>-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  <c r="N61" s="62">
        <f t="shared" si="0"/>
        <v>0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</row>
    <row r="62" spans="1:26" ht="15.75" customHeight="1" x14ac:dyDescent="0.25">
      <c r="A62" s="14" t="str">
        <f>IF('Registro de Contratos'!B62="","-",'Registro de Contratos'!B62&amp;" - "&amp;'Registro de Contratos'!C62&amp;" - "&amp;'Registro de Contratos'!F62)</f>
        <v>-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4"/>
      <c r="N62" s="62">
        <f t="shared" si="0"/>
        <v>0</v>
      </c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</row>
    <row r="63" spans="1:26" ht="15.75" customHeight="1" x14ac:dyDescent="0.25">
      <c r="A63" s="14" t="str">
        <f>IF('Registro de Contratos'!B63="","-",'Registro de Contratos'!B63&amp;" - "&amp;'Registro de Contratos'!C63&amp;" - "&amp;'Registro de Contratos'!F63)</f>
        <v>-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4"/>
      <c r="N63" s="62">
        <f t="shared" si="0"/>
        <v>0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</row>
    <row r="64" spans="1:26" ht="15.75" customHeight="1" x14ac:dyDescent="0.25">
      <c r="A64" s="14" t="str">
        <f>IF('Registro de Contratos'!B64="","-",'Registro de Contratos'!B64&amp;" - "&amp;'Registro de Contratos'!C64&amp;" - "&amp;'Registro de Contratos'!F64)</f>
        <v>-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4"/>
      <c r="N64" s="62">
        <f t="shared" si="0"/>
        <v>0</v>
      </c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</row>
    <row r="65" spans="1:26" ht="15.75" customHeight="1" x14ac:dyDescent="0.25">
      <c r="A65" s="14" t="str">
        <f>IF('Registro de Contratos'!B65="","-",'Registro de Contratos'!B65&amp;" - "&amp;'Registro de Contratos'!C65&amp;" - "&amp;'Registro de Contratos'!F65)</f>
        <v>-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4"/>
      <c r="N65" s="62">
        <f t="shared" si="0"/>
        <v>0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</row>
    <row r="66" spans="1:26" ht="15.75" customHeight="1" x14ac:dyDescent="0.25">
      <c r="A66" s="14" t="str">
        <f>IF('Registro de Contratos'!B66="","-",'Registro de Contratos'!B66&amp;" - "&amp;'Registro de Contratos'!C66&amp;" - "&amp;'Registro de Contratos'!F66)</f>
        <v>-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4"/>
      <c r="N66" s="62">
        <f t="shared" si="0"/>
        <v>0</v>
      </c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</row>
    <row r="67" spans="1:26" ht="15.75" customHeight="1" x14ac:dyDescent="0.25">
      <c r="A67" s="14" t="str">
        <f>IF('Registro de Contratos'!B67="","-",'Registro de Contratos'!B67&amp;" - "&amp;'Registro de Contratos'!C67&amp;" - "&amp;'Registro de Contratos'!F67)</f>
        <v>-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4"/>
      <c r="N67" s="62">
        <f t="shared" si="0"/>
        <v>0</v>
      </c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spans="1:26" ht="15.75" customHeight="1" x14ac:dyDescent="0.25">
      <c r="A68" s="14" t="str">
        <f>IF('Registro de Contratos'!B68="","-",'Registro de Contratos'!B68&amp;" - "&amp;'Registro de Contratos'!C68&amp;" - "&amp;'Registro de Contratos'!F68)</f>
        <v>-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4"/>
      <c r="N68" s="62">
        <f t="shared" si="0"/>
        <v>0</v>
      </c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</row>
    <row r="69" spans="1:26" ht="15.75" customHeight="1" x14ac:dyDescent="0.25">
      <c r="A69" s="14" t="str">
        <f>IF('Registro de Contratos'!B69="","-",'Registro de Contratos'!B69&amp;" - "&amp;'Registro de Contratos'!C69&amp;" - "&amp;'Registro de Contratos'!F69)</f>
        <v>-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4"/>
      <c r="N69" s="62">
        <f t="shared" si="0"/>
        <v>0</v>
      </c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</row>
    <row r="70" spans="1:26" ht="15.75" customHeight="1" x14ac:dyDescent="0.25">
      <c r="A70" s="14" t="str">
        <f>IF('Registro de Contratos'!B70="","-",'Registro de Contratos'!B70&amp;" - "&amp;'Registro de Contratos'!C70&amp;" - "&amp;'Registro de Contratos'!F70)</f>
        <v>-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4"/>
      <c r="N70" s="62">
        <f t="shared" si="0"/>
        <v>0</v>
      </c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</row>
    <row r="71" spans="1:26" ht="15.75" customHeight="1" x14ac:dyDescent="0.25">
      <c r="A71" s="14" t="str">
        <f>IF('Registro de Contratos'!B71="","-",'Registro de Contratos'!B71&amp;" - "&amp;'Registro de Contratos'!C71&amp;" - "&amp;'Registro de Contratos'!F71)</f>
        <v>-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4"/>
      <c r="N71" s="62">
        <f t="shared" si="0"/>
        <v>0</v>
      </c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spans="1:26" ht="15.75" customHeight="1" x14ac:dyDescent="0.25">
      <c r="A72" s="14" t="str">
        <f>IF('Registro de Contratos'!B72="","-",'Registro de Contratos'!B72&amp;" - "&amp;'Registro de Contratos'!C72&amp;" - "&amp;'Registro de Contratos'!F72)</f>
        <v>-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4"/>
      <c r="N72" s="62">
        <f t="shared" si="0"/>
        <v>0</v>
      </c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</row>
    <row r="73" spans="1:26" ht="15.75" customHeight="1" x14ac:dyDescent="0.25">
      <c r="A73" s="14" t="str">
        <f>IF('Registro de Contratos'!B73="","-",'Registro de Contratos'!B73&amp;" - "&amp;'Registro de Contratos'!C73&amp;" - "&amp;'Registro de Contratos'!F73)</f>
        <v>-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4"/>
      <c r="N73" s="62">
        <f t="shared" si="0"/>
        <v>0</v>
      </c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</row>
    <row r="74" spans="1:26" ht="15.75" customHeight="1" x14ac:dyDescent="0.25">
      <c r="A74" s="14" t="str">
        <f>IF('Registro de Contratos'!B74="","-",'Registro de Contratos'!B74&amp;" - "&amp;'Registro de Contratos'!C74&amp;" - "&amp;'Registro de Contratos'!F74)</f>
        <v>-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4"/>
      <c r="N74" s="62">
        <f t="shared" si="0"/>
        <v>0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</row>
    <row r="75" spans="1:26" ht="15.75" customHeight="1" x14ac:dyDescent="0.25">
      <c r="A75" s="14" t="str">
        <f>IF('Registro de Contratos'!B75="","-",'Registro de Contratos'!B75&amp;" - "&amp;'Registro de Contratos'!C75&amp;" - "&amp;'Registro de Contratos'!F75)</f>
        <v>-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4"/>
      <c r="N75" s="62">
        <f t="shared" si="0"/>
        <v>0</v>
      </c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</row>
    <row r="76" spans="1:26" ht="15.75" customHeight="1" x14ac:dyDescent="0.25">
      <c r="A76" s="14" t="str">
        <f>IF('Registro de Contratos'!B76="","-",'Registro de Contratos'!B76&amp;" - "&amp;'Registro de Contratos'!C76&amp;" - "&amp;'Registro de Contratos'!F76)</f>
        <v>-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4"/>
      <c r="N76" s="62">
        <f t="shared" si="0"/>
        <v>0</v>
      </c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</row>
    <row r="77" spans="1:26" ht="15.75" customHeight="1" x14ac:dyDescent="0.25">
      <c r="A77" s="14" t="str">
        <f>IF('Registro de Contratos'!B77="","-",'Registro de Contratos'!B77&amp;" - "&amp;'Registro de Contratos'!C77&amp;" - "&amp;'Registro de Contratos'!F77)</f>
        <v>-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4"/>
      <c r="N77" s="62">
        <f t="shared" si="0"/>
        <v>0</v>
      </c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</row>
    <row r="78" spans="1:26" ht="15.75" customHeight="1" x14ac:dyDescent="0.25">
      <c r="A78" s="14" t="str">
        <f>IF('Registro de Contratos'!B78="","-",'Registro de Contratos'!B78&amp;" - "&amp;'Registro de Contratos'!C78&amp;" - "&amp;'Registro de Contratos'!F78)</f>
        <v>-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4"/>
      <c r="N78" s="62">
        <f t="shared" si="0"/>
        <v>0</v>
      </c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5.75" customHeight="1" x14ac:dyDescent="0.25">
      <c r="A79" s="14" t="str">
        <f>IF('Registro de Contratos'!B79="","-",'Registro de Contratos'!B79&amp;" - "&amp;'Registro de Contratos'!C79&amp;" - "&amp;'Registro de Contratos'!F79)</f>
        <v>-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4"/>
      <c r="N79" s="62">
        <f t="shared" si="0"/>
        <v>0</v>
      </c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</row>
    <row r="80" spans="1:26" ht="15.75" customHeight="1" x14ac:dyDescent="0.25">
      <c r="A80" s="14" t="str">
        <f>IF('Registro de Contratos'!B80="","-",'Registro de Contratos'!B80&amp;" - "&amp;'Registro de Contratos'!C80&amp;" - "&amp;'Registro de Contratos'!F80)</f>
        <v>-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4"/>
      <c r="N80" s="62">
        <f t="shared" si="0"/>
        <v>0</v>
      </c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</row>
    <row r="81" spans="1:26" ht="15.75" customHeight="1" x14ac:dyDescent="0.25">
      <c r="A81" s="14" t="str">
        <f>IF('Registro de Contratos'!B81="","-",'Registro de Contratos'!B81&amp;" - "&amp;'Registro de Contratos'!C81&amp;" - "&amp;'Registro de Contratos'!F81)</f>
        <v>-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4"/>
      <c r="N81" s="62">
        <f t="shared" si="0"/>
        <v>0</v>
      </c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</row>
    <row r="82" spans="1:26" ht="15.75" customHeight="1" x14ac:dyDescent="0.25">
      <c r="A82" s="14" t="str">
        <f>IF('Registro de Contratos'!B82="","-",'Registro de Contratos'!B82&amp;" - "&amp;'Registro de Contratos'!C82&amp;" - "&amp;'Registro de Contratos'!F82)</f>
        <v>-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4"/>
      <c r="N82" s="62">
        <f t="shared" si="0"/>
        <v>0</v>
      </c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</row>
    <row r="83" spans="1:26" ht="15.75" customHeight="1" x14ac:dyDescent="0.25">
      <c r="A83" s="14" t="str">
        <f>IF('Registro de Contratos'!B83="","-",'Registro de Contratos'!B83&amp;" - "&amp;'Registro de Contratos'!C83&amp;" - "&amp;'Registro de Contratos'!F83)</f>
        <v>-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4"/>
      <c r="N83" s="62">
        <f t="shared" si="0"/>
        <v>0</v>
      </c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</row>
    <row r="84" spans="1:26" ht="15.75" customHeight="1" x14ac:dyDescent="0.25">
      <c r="A84" s="14" t="str">
        <f>IF('Registro de Contratos'!B84="","-",'Registro de Contratos'!B84&amp;" - "&amp;'Registro de Contratos'!C84&amp;" - "&amp;'Registro de Contratos'!F84)</f>
        <v>-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4"/>
      <c r="N84" s="62">
        <f t="shared" si="0"/>
        <v>0</v>
      </c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</row>
    <row r="85" spans="1:26" ht="15.75" customHeight="1" x14ac:dyDescent="0.25">
      <c r="A85" s="14" t="str">
        <f>IF('Registro de Contratos'!B85="","-",'Registro de Contratos'!B85&amp;" - "&amp;'Registro de Contratos'!C85&amp;" - "&amp;'Registro de Contratos'!F85)</f>
        <v>-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4"/>
      <c r="N85" s="62">
        <f t="shared" si="0"/>
        <v>0</v>
      </c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spans="1:26" ht="15.75" customHeight="1" x14ac:dyDescent="0.25">
      <c r="A86" s="14" t="str">
        <f>IF('Registro de Contratos'!B86="","-",'Registro de Contratos'!B86&amp;" - "&amp;'Registro de Contratos'!C86&amp;" - "&amp;'Registro de Contratos'!F86)</f>
        <v>-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4"/>
      <c r="N86" s="62">
        <f t="shared" si="0"/>
        <v>0</v>
      </c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spans="1:26" ht="15.75" customHeight="1" x14ac:dyDescent="0.25">
      <c r="A87" s="14" t="str">
        <f>IF('Registro de Contratos'!B87="","-",'Registro de Contratos'!B87&amp;" - "&amp;'Registro de Contratos'!C87&amp;" - "&amp;'Registro de Contratos'!F87)</f>
        <v>-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4"/>
      <c r="N87" s="62">
        <f t="shared" si="0"/>
        <v>0</v>
      </c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spans="1:26" ht="15.75" customHeight="1" x14ac:dyDescent="0.25">
      <c r="A88" s="14" t="str">
        <f>IF('Registro de Contratos'!B88="","-",'Registro de Contratos'!B88&amp;" - "&amp;'Registro de Contratos'!C88&amp;" - "&amp;'Registro de Contratos'!F88)</f>
        <v>-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4"/>
      <c r="N88" s="62">
        <f t="shared" si="0"/>
        <v>0</v>
      </c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spans="1:26" ht="15.75" customHeight="1" x14ac:dyDescent="0.25">
      <c r="A89" s="14" t="str">
        <f>IF('Registro de Contratos'!B89="","-",'Registro de Contratos'!B89&amp;" - "&amp;'Registro de Contratos'!C89&amp;" - "&amp;'Registro de Contratos'!F89)</f>
        <v>-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4"/>
      <c r="N89" s="62">
        <f t="shared" si="0"/>
        <v>0</v>
      </c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</row>
    <row r="90" spans="1:26" ht="15.75" customHeight="1" x14ac:dyDescent="0.25">
      <c r="A90" s="14" t="str">
        <f>IF('Registro de Contratos'!B90="","-",'Registro de Contratos'!B90&amp;" - "&amp;'Registro de Contratos'!C90&amp;" - "&amp;'Registro de Contratos'!F90)</f>
        <v>-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4"/>
      <c r="N90" s="62">
        <f t="shared" si="0"/>
        <v>0</v>
      </c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</row>
    <row r="91" spans="1:26" ht="15.75" customHeight="1" x14ac:dyDescent="0.25">
      <c r="A91" s="14" t="str">
        <f>IF('Registro de Contratos'!B91="","-",'Registro de Contratos'!B91&amp;" - "&amp;'Registro de Contratos'!C91&amp;" - "&amp;'Registro de Contratos'!F91)</f>
        <v>-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4"/>
      <c r="N91" s="62">
        <f t="shared" si="0"/>
        <v>0</v>
      </c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</row>
    <row r="92" spans="1:26" ht="15.75" customHeight="1" x14ac:dyDescent="0.25">
      <c r="A92" s="14" t="str">
        <f>IF('Registro de Contratos'!B92="","-",'Registro de Contratos'!B92&amp;" - "&amp;'Registro de Contratos'!C92&amp;" - "&amp;'Registro de Contratos'!F92)</f>
        <v>-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4"/>
      <c r="N92" s="62">
        <f t="shared" si="0"/>
        <v>0</v>
      </c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</row>
    <row r="93" spans="1:26" ht="15.75" customHeight="1" x14ac:dyDescent="0.25">
      <c r="A93" s="14" t="str">
        <f>IF('Registro de Contratos'!B93="","-",'Registro de Contratos'!B93&amp;" - "&amp;'Registro de Contratos'!C93&amp;" - "&amp;'Registro de Contratos'!F93)</f>
        <v>-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4"/>
      <c r="N93" s="62">
        <f t="shared" si="0"/>
        <v>0</v>
      </c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</row>
    <row r="94" spans="1:26" ht="15.75" customHeight="1" x14ac:dyDescent="0.25">
      <c r="A94" s="14" t="str">
        <f>IF('Registro de Contratos'!B94="","-",'Registro de Contratos'!B94&amp;" - "&amp;'Registro de Contratos'!C94&amp;" - "&amp;'Registro de Contratos'!F94)</f>
        <v>-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4"/>
      <c r="N94" s="62">
        <f t="shared" si="0"/>
        <v>0</v>
      </c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</row>
    <row r="95" spans="1:26" ht="15.75" customHeight="1" x14ac:dyDescent="0.25">
      <c r="A95" s="14" t="str">
        <f>IF('Registro de Contratos'!B95="","-",'Registro de Contratos'!B95&amp;" - "&amp;'Registro de Contratos'!C95&amp;" - "&amp;'Registro de Contratos'!F95)</f>
        <v>-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4"/>
      <c r="N95" s="62">
        <f t="shared" si="0"/>
        <v>0</v>
      </c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</row>
    <row r="96" spans="1:26" ht="15.75" customHeight="1" x14ac:dyDescent="0.25">
      <c r="A96" s="14" t="str">
        <f>IF('Registro de Contratos'!B96="","-",'Registro de Contratos'!B96&amp;" - "&amp;'Registro de Contratos'!C96&amp;" - "&amp;'Registro de Contratos'!F96)</f>
        <v>-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4"/>
      <c r="N96" s="62">
        <f t="shared" si="0"/>
        <v>0</v>
      </c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</row>
    <row r="97" spans="1:26" ht="15.75" customHeight="1" x14ac:dyDescent="0.25">
      <c r="A97" s="14" t="str">
        <f>IF('Registro de Contratos'!B97="","-",'Registro de Contratos'!B97&amp;" - "&amp;'Registro de Contratos'!C97&amp;" - "&amp;'Registro de Contratos'!F97)</f>
        <v>-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4"/>
      <c r="N97" s="62">
        <f t="shared" si="0"/>
        <v>0</v>
      </c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</row>
    <row r="98" spans="1:26" ht="15.75" customHeight="1" x14ac:dyDescent="0.25">
      <c r="A98" s="14" t="str">
        <f>IF('Registro de Contratos'!B98="","-",'Registro de Contratos'!B98&amp;" - "&amp;'Registro de Contratos'!C98&amp;" - "&amp;'Registro de Contratos'!F98)</f>
        <v>-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4"/>
      <c r="N98" s="62">
        <f t="shared" si="0"/>
        <v>0</v>
      </c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</row>
    <row r="99" spans="1:26" ht="15.75" customHeight="1" x14ac:dyDescent="0.25">
      <c r="A99" s="14" t="str">
        <f>IF('Registro de Contratos'!B99="","-",'Registro de Contratos'!B99&amp;" - "&amp;'Registro de Contratos'!C99&amp;" - "&amp;'Registro de Contratos'!F99)</f>
        <v>-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4"/>
      <c r="N99" s="62">
        <f t="shared" si="0"/>
        <v>0</v>
      </c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</row>
    <row r="100" spans="1:26" ht="15.75" customHeight="1" x14ac:dyDescent="0.25">
      <c r="A100" s="14" t="str">
        <f>IF('Registro de Contratos'!B100="","-",'Registro de Contratos'!B100&amp;" - "&amp;'Registro de Contratos'!C100&amp;" - "&amp;'Registro de Contratos'!F100)</f>
        <v>-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4"/>
      <c r="N100" s="62">
        <f t="shared" si="0"/>
        <v>0</v>
      </c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</row>
    <row r="101" spans="1:26" ht="15.75" customHeight="1" x14ac:dyDescent="0.25">
      <c r="A101" s="65" t="e">
        <f>IF('Registro de Contratos'!#REF!="","-",'Registro de Contratos'!#REF!&amp;" - "&amp;'Registro de Contratos'!#REF!&amp;" - "&amp;'Registro de Contratos'!#REF!)</f>
        <v>#REF!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7"/>
      <c r="N101" s="62">
        <f t="shared" si="0"/>
        <v>0</v>
      </c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</row>
    <row r="102" spans="1:26" ht="15.75" customHeight="1" x14ac:dyDescent="0.25">
      <c r="A102" s="68" t="e">
        <f>IF('Registro de Contratos'!#REF!="","-",'Registro de Contratos'!#REF!&amp;" - "&amp;'Registro de Contratos'!#REF!&amp;" - "&amp;'Registro de Contratos'!#REF!)</f>
        <v>#REF!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70"/>
      <c r="N102" s="62">
        <f t="shared" si="0"/>
        <v>0</v>
      </c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</row>
    <row r="103" spans="1:26" ht="15.75" customHeight="1" x14ac:dyDescent="0.25">
      <c r="A103" s="65" t="e">
        <f>IF('Registro de Contratos'!#REF!="","-",'Registro de Contratos'!#REF!&amp;" - "&amp;'Registro de Contratos'!#REF!&amp;" - "&amp;'Registro de Contratos'!#REF!)</f>
        <v>#REF!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7"/>
      <c r="N103" s="62">
        <f t="shared" si="0"/>
        <v>0</v>
      </c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</row>
    <row r="104" spans="1:26" ht="15.75" customHeight="1" x14ac:dyDescent="0.25">
      <c r="A104" s="68" t="e">
        <f>IF('Registro de Contratos'!#REF!="","-",'Registro de Contratos'!#REF!&amp;" - "&amp;'Registro de Contratos'!#REF!&amp;" - "&amp;'Registro de Contratos'!#REF!)</f>
        <v>#REF!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70"/>
      <c r="N104" s="62">
        <f t="shared" si="0"/>
        <v>0</v>
      </c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</row>
    <row r="105" spans="1:26" ht="15.75" customHeight="1" x14ac:dyDescent="0.25">
      <c r="A105" s="65" t="e">
        <f>IF('Registro de Contratos'!#REF!="","-",'Registro de Contratos'!#REF!&amp;" - "&amp;'Registro de Contratos'!#REF!&amp;" - "&amp;'Registro de Contratos'!#REF!)</f>
        <v>#REF!</v>
      </c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7"/>
      <c r="N105" s="62">
        <f t="shared" si="0"/>
        <v>0</v>
      </c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</row>
    <row r="106" spans="1:26" ht="15.75" customHeight="1" x14ac:dyDescent="0.25">
      <c r="A106" s="68" t="e">
        <f>IF('Registro de Contratos'!#REF!="","-",'Registro de Contratos'!#REF!&amp;" - "&amp;'Registro de Contratos'!#REF!&amp;" - "&amp;'Registro de Contratos'!#REF!)</f>
        <v>#REF!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70"/>
      <c r="N106" s="62">
        <f t="shared" si="0"/>
        <v>0</v>
      </c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</row>
    <row r="107" spans="1:26" ht="15.75" customHeight="1" x14ac:dyDescent="0.25">
      <c r="A107" s="65" t="e">
        <f>IF('Registro de Contratos'!#REF!="","-",'Registro de Contratos'!#REF!&amp;" - "&amp;'Registro de Contratos'!#REF!&amp;" - "&amp;'Registro de Contratos'!#REF!)</f>
        <v>#REF!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7"/>
      <c r="N107" s="62">
        <f t="shared" si="0"/>
        <v>0</v>
      </c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</row>
    <row r="108" spans="1:26" ht="15.75" customHeight="1" x14ac:dyDescent="0.25">
      <c r="A108" s="68" t="e">
        <f>IF('Registro de Contratos'!#REF!="","-",'Registro de Contratos'!#REF!&amp;" - "&amp;'Registro de Contratos'!#REF!&amp;" - "&amp;'Registro de Contratos'!#REF!)</f>
        <v>#REF!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70"/>
      <c r="N108" s="62">
        <f t="shared" si="0"/>
        <v>0</v>
      </c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</row>
    <row r="109" spans="1:26" ht="15.75" customHeight="1" x14ac:dyDescent="0.25">
      <c r="A109" s="65" t="e">
        <f>IF('Registro de Contratos'!#REF!="","-",'Registro de Contratos'!#REF!&amp;" - "&amp;'Registro de Contratos'!#REF!&amp;" - "&amp;'Registro de Contratos'!#REF!)</f>
        <v>#REF!</v>
      </c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7"/>
      <c r="N109" s="62">
        <f t="shared" si="0"/>
        <v>0</v>
      </c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</row>
    <row r="110" spans="1:26" ht="15.75" customHeight="1" x14ac:dyDescent="0.25">
      <c r="A110" s="68" t="e">
        <f>IF('Registro de Contratos'!#REF!="","-",'Registro de Contratos'!#REF!&amp;" - "&amp;'Registro de Contratos'!#REF!&amp;" - "&amp;'Registro de Contratos'!#REF!)</f>
        <v>#REF!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  <c r="N110" s="62">
        <f t="shared" si="0"/>
        <v>0</v>
      </c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</row>
    <row r="111" spans="1:26" ht="15.75" customHeight="1" x14ac:dyDescent="0.25">
      <c r="A111" s="65" t="e">
        <f>IF('Registro de Contratos'!#REF!="","-",'Registro de Contratos'!#REF!&amp;" - "&amp;'Registro de Contratos'!#REF!&amp;" - "&amp;'Registro de Contratos'!#REF!)</f>
        <v>#REF!</v>
      </c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7"/>
      <c r="N111" s="62">
        <f t="shared" si="0"/>
        <v>0</v>
      </c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</row>
    <row r="112" spans="1:26" ht="15.75" customHeight="1" x14ac:dyDescent="0.25">
      <c r="A112" s="68" t="e">
        <f>IF('Registro de Contratos'!#REF!="","-",'Registro de Contratos'!#REF!&amp;" - "&amp;'Registro de Contratos'!#REF!&amp;" - "&amp;'Registro de Contratos'!#REF!)</f>
        <v>#REF!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70"/>
      <c r="N112" s="62">
        <f t="shared" si="0"/>
        <v>0</v>
      </c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</row>
    <row r="113" spans="1:26" ht="15.75" customHeight="1" x14ac:dyDescent="0.25">
      <c r="A113" s="65" t="e">
        <f>IF('Registro de Contratos'!#REF!="","-",'Registro de Contratos'!#REF!&amp;" - "&amp;'Registro de Contratos'!#REF!&amp;" - "&amp;'Registro de Contratos'!#REF!)</f>
        <v>#REF!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7"/>
      <c r="N113" s="62">
        <f t="shared" si="0"/>
        <v>0</v>
      </c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</row>
    <row r="114" spans="1:26" ht="15.75" customHeight="1" x14ac:dyDescent="0.25">
      <c r="A114" s="68" t="e">
        <f>IF('Registro de Contratos'!#REF!="","-",'Registro de Contratos'!#REF!&amp;" - "&amp;'Registro de Contratos'!#REF!&amp;" - "&amp;'Registro de Contratos'!#REF!)</f>
        <v>#REF!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70"/>
      <c r="N114" s="62">
        <f t="shared" si="0"/>
        <v>0</v>
      </c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</row>
    <row r="115" spans="1:26" ht="15.75" customHeight="1" x14ac:dyDescent="0.25">
      <c r="A115" s="65" t="e">
        <f>IF('Registro de Contratos'!#REF!="","-",'Registro de Contratos'!#REF!&amp;" - "&amp;'Registro de Contratos'!#REF!&amp;" - "&amp;'Registro de Contratos'!#REF!)</f>
        <v>#REF!</v>
      </c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7"/>
      <c r="N115" s="62">
        <f t="shared" si="0"/>
        <v>0</v>
      </c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</row>
    <row r="116" spans="1:26" ht="15.75" customHeight="1" x14ac:dyDescent="0.25">
      <c r="A116" s="68" t="e">
        <f>IF('Registro de Contratos'!#REF!="","-",'Registro de Contratos'!#REF!&amp;" - "&amp;'Registro de Contratos'!#REF!&amp;" - "&amp;'Registro de Contratos'!#REF!)</f>
        <v>#REF!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70"/>
      <c r="N116" s="62">
        <f t="shared" si="0"/>
        <v>0</v>
      </c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</row>
    <row r="117" spans="1:26" ht="15.75" customHeight="1" x14ac:dyDescent="0.25">
      <c r="A117" s="65" t="e">
        <f>IF('Registro de Contratos'!#REF!="","-",'Registro de Contratos'!#REF!&amp;" - "&amp;'Registro de Contratos'!#REF!&amp;" - "&amp;'Registro de Contratos'!#REF!)</f>
        <v>#REF!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7"/>
      <c r="N117" s="62">
        <f t="shared" si="0"/>
        <v>0</v>
      </c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ht="15.75" customHeight="1" x14ac:dyDescent="0.25">
      <c r="A118" s="68" t="e">
        <f>IF('Registro de Contratos'!#REF!="","-",'Registro de Contratos'!#REF!&amp;" - "&amp;'Registro de Contratos'!#REF!&amp;" - "&amp;'Registro de Contratos'!#REF!)</f>
        <v>#REF!</v>
      </c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70"/>
      <c r="N118" s="62">
        <f t="shared" si="0"/>
        <v>0</v>
      </c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ht="15.75" customHeight="1" x14ac:dyDescent="0.25">
      <c r="A119" s="65" t="e">
        <f>IF('Registro de Contratos'!#REF!="","-",'Registro de Contratos'!#REF!&amp;" - "&amp;'Registro de Contratos'!#REF!&amp;" - "&amp;'Registro de Contratos'!#REF!)</f>
        <v>#REF!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7"/>
      <c r="N119" s="62">
        <f t="shared" si="0"/>
        <v>0</v>
      </c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ht="15.75" customHeight="1" x14ac:dyDescent="0.25">
      <c r="A120" s="68" t="e">
        <f>IF('Registro de Contratos'!#REF!="","-",'Registro de Contratos'!#REF!&amp;" - "&amp;'Registro de Contratos'!#REF!&amp;" - "&amp;'Registro de Contratos'!#REF!)</f>
        <v>#REF!</v>
      </c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70"/>
      <c r="N120" s="62">
        <f t="shared" si="0"/>
        <v>0</v>
      </c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ht="15.75" customHeight="1" x14ac:dyDescent="0.25">
      <c r="A121" s="65" t="e">
        <f>IF('Registro de Contratos'!#REF!="","-",'Registro de Contratos'!#REF!&amp;" - "&amp;'Registro de Contratos'!#REF!&amp;" - "&amp;'Registro de Contratos'!#REF!)</f>
        <v>#REF!</v>
      </c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7"/>
      <c r="N121" s="62">
        <f t="shared" si="0"/>
        <v>0</v>
      </c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ht="15.75" customHeight="1" x14ac:dyDescent="0.25">
      <c r="A122" s="68" t="e">
        <f>IF('Registro de Contratos'!#REF!="","-",'Registro de Contratos'!#REF!&amp;" - "&amp;'Registro de Contratos'!#REF!&amp;" - "&amp;'Registro de Contratos'!#REF!)</f>
        <v>#REF!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70"/>
      <c r="N122" s="62">
        <f t="shared" si="0"/>
        <v>0</v>
      </c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ht="15.75" customHeight="1" x14ac:dyDescent="0.25">
      <c r="A123" s="65" t="e">
        <f>IF('Registro de Contratos'!#REF!="","-",'Registro de Contratos'!#REF!&amp;" - "&amp;'Registro de Contratos'!#REF!&amp;" - "&amp;'Registro de Contratos'!#REF!)</f>
        <v>#REF!</v>
      </c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7"/>
      <c r="N123" s="62">
        <f t="shared" si="0"/>
        <v>0</v>
      </c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ht="15.75" customHeight="1" x14ac:dyDescent="0.25">
      <c r="A124" s="68" t="e">
        <f>IF('Registro de Contratos'!#REF!="","-",'Registro de Contratos'!#REF!&amp;" - "&amp;'Registro de Contratos'!#REF!&amp;" - "&amp;'Registro de Contratos'!#REF!)</f>
        <v>#REF!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70"/>
      <c r="N124" s="62">
        <f t="shared" si="0"/>
        <v>0</v>
      </c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ht="15.75" customHeight="1" x14ac:dyDescent="0.25">
      <c r="A125" s="65" t="e">
        <f>IF('Registro de Contratos'!#REF!="","-",'Registro de Contratos'!#REF!&amp;" - "&amp;'Registro de Contratos'!#REF!&amp;" - "&amp;'Registro de Contratos'!#REF!)</f>
        <v>#REF!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7"/>
      <c r="N125" s="62">
        <f t="shared" si="0"/>
        <v>0</v>
      </c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ht="15.75" customHeight="1" x14ac:dyDescent="0.25">
      <c r="A126" s="68" t="e">
        <f>IF('Registro de Contratos'!#REF!="","-",'Registro de Contratos'!#REF!&amp;" - "&amp;'Registro de Contratos'!#REF!&amp;" - "&amp;'Registro de Contratos'!#REF!)</f>
        <v>#REF!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70"/>
      <c r="N126" s="62">
        <f t="shared" si="0"/>
        <v>0</v>
      </c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ht="15.75" customHeight="1" x14ac:dyDescent="0.25">
      <c r="A127" s="65" t="e">
        <f>IF('Registro de Contratos'!#REF!="","-",'Registro de Contratos'!#REF!&amp;" - "&amp;'Registro de Contratos'!#REF!&amp;" - "&amp;'Registro de Contratos'!#REF!)</f>
        <v>#REF!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7"/>
      <c r="N127" s="62">
        <f t="shared" si="0"/>
        <v>0</v>
      </c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ht="15.75" customHeight="1" x14ac:dyDescent="0.25">
      <c r="A128" s="68" t="e">
        <f>IF('Registro de Contratos'!#REF!="","-",'Registro de Contratos'!#REF!&amp;" - "&amp;'Registro de Contratos'!#REF!&amp;" - "&amp;'Registro de Contratos'!#REF!)</f>
        <v>#REF!</v>
      </c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70"/>
      <c r="N128" s="62">
        <f t="shared" si="0"/>
        <v>0</v>
      </c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ht="15.75" customHeight="1" x14ac:dyDescent="0.25">
      <c r="A129" s="65" t="e">
        <f>IF('Registro de Contratos'!#REF!="","-",'Registro de Contratos'!#REF!&amp;" - "&amp;'Registro de Contratos'!#REF!&amp;" - "&amp;'Registro de Contratos'!#REF!)</f>
        <v>#REF!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7"/>
      <c r="N129" s="62">
        <f t="shared" si="0"/>
        <v>0</v>
      </c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ht="15.75" customHeight="1" x14ac:dyDescent="0.25">
      <c r="A130" s="68" t="e">
        <f>IF('Registro de Contratos'!#REF!="","-",'Registro de Contratos'!#REF!&amp;" - "&amp;'Registro de Contratos'!#REF!&amp;" - "&amp;'Registro de Contratos'!#REF!)</f>
        <v>#REF!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70"/>
      <c r="N130" s="62">
        <f t="shared" si="0"/>
        <v>0</v>
      </c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ht="15.75" customHeight="1" x14ac:dyDescent="0.25">
      <c r="A131" s="65" t="e">
        <f>IF('Registro de Contratos'!#REF!="","-",'Registro de Contratos'!#REF!&amp;" - "&amp;'Registro de Contratos'!#REF!&amp;" - "&amp;'Registro de Contratos'!#REF!)</f>
        <v>#REF!</v>
      </c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7"/>
      <c r="N131" s="62">
        <f t="shared" si="0"/>
        <v>0</v>
      </c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ht="15.75" customHeight="1" x14ac:dyDescent="0.25">
      <c r="A132" s="68" t="e">
        <f>IF('Registro de Contratos'!#REF!="","-",'Registro de Contratos'!#REF!&amp;" - "&amp;'Registro de Contratos'!#REF!&amp;" - "&amp;'Registro de Contratos'!#REF!)</f>
        <v>#REF!</v>
      </c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70"/>
      <c r="N132" s="62">
        <f t="shared" si="0"/>
        <v>0</v>
      </c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ht="15.75" customHeight="1" x14ac:dyDescent="0.25">
      <c r="A133" s="65" t="e">
        <f>IF('Registro de Contratos'!#REF!="","-",'Registro de Contratos'!#REF!&amp;" - "&amp;'Registro de Contratos'!#REF!&amp;" - "&amp;'Registro de Contratos'!#REF!)</f>
        <v>#REF!</v>
      </c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7"/>
      <c r="N133" s="62">
        <f t="shared" si="0"/>
        <v>0</v>
      </c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ht="15.75" customHeight="1" x14ac:dyDescent="0.25">
      <c r="A134" s="68" t="e">
        <f>IF('Registro de Contratos'!#REF!="","-",'Registro de Contratos'!#REF!&amp;" - "&amp;'Registro de Contratos'!#REF!&amp;" - "&amp;'Registro de Contratos'!#REF!)</f>
        <v>#REF!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70"/>
      <c r="N134" s="62">
        <f t="shared" si="0"/>
        <v>0</v>
      </c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ht="15.75" customHeight="1" x14ac:dyDescent="0.25">
      <c r="A135" s="65" t="e">
        <f>IF('Registro de Contratos'!#REF!="","-",'Registro de Contratos'!#REF!&amp;" - "&amp;'Registro de Contratos'!#REF!&amp;" - "&amp;'Registro de Contratos'!#REF!)</f>
        <v>#REF!</v>
      </c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7"/>
      <c r="N135" s="62">
        <f t="shared" si="0"/>
        <v>0</v>
      </c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ht="15.75" customHeight="1" x14ac:dyDescent="0.25">
      <c r="A136" s="68" t="e">
        <f>IF('Registro de Contratos'!#REF!="","-",'Registro de Contratos'!#REF!&amp;" - "&amp;'Registro de Contratos'!#REF!&amp;" - "&amp;'Registro de Contratos'!#REF!)</f>
        <v>#REF!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70"/>
      <c r="N136" s="62">
        <f t="shared" si="0"/>
        <v>0</v>
      </c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ht="15.75" customHeight="1" x14ac:dyDescent="0.25">
      <c r="A137" s="65" t="e">
        <f>IF('Registro de Contratos'!#REF!="","-",'Registro de Contratos'!#REF!&amp;" - "&amp;'Registro de Contratos'!#REF!&amp;" - "&amp;'Registro de Contratos'!#REF!)</f>
        <v>#REF!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7"/>
      <c r="N137" s="62">
        <f t="shared" si="0"/>
        <v>0</v>
      </c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ht="15.75" customHeight="1" x14ac:dyDescent="0.25">
      <c r="A138" s="68" t="e">
        <f>IF('Registro de Contratos'!#REF!="","-",'Registro de Contratos'!#REF!&amp;" - "&amp;'Registro de Contratos'!#REF!&amp;" - "&amp;'Registro de Contratos'!#REF!)</f>
        <v>#REF!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70"/>
      <c r="N138" s="62">
        <f t="shared" si="0"/>
        <v>0</v>
      </c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ht="15.75" customHeight="1" x14ac:dyDescent="0.25">
      <c r="A139" s="65" t="e">
        <f>IF('Registro de Contratos'!#REF!="","-",'Registro de Contratos'!#REF!&amp;" - "&amp;'Registro de Contratos'!#REF!&amp;" - "&amp;'Registro de Contratos'!#REF!)</f>
        <v>#REF!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7"/>
      <c r="N139" s="62">
        <f t="shared" si="0"/>
        <v>0</v>
      </c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ht="15.75" customHeight="1" x14ac:dyDescent="0.25">
      <c r="A140" s="68" t="e">
        <f>IF('Registro de Contratos'!#REF!="","-",'Registro de Contratos'!#REF!&amp;" - "&amp;'Registro de Contratos'!#REF!&amp;" - "&amp;'Registro de Contratos'!#REF!)</f>
        <v>#REF!</v>
      </c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70"/>
      <c r="N140" s="62">
        <f t="shared" si="0"/>
        <v>0</v>
      </c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ht="15.75" customHeight="1" x14ac:dyDescent="0.25">
      <c r="A141" s="65" t="e">
        <f>IF('Registro de Contratos'!#REF!="","-",'Registro de Contratos'!#REF!&amp;" - "&amp;'Registro de Contratos'!#REF!&amp;" - "&amp;'Registro de Contratos'!#REF!)</f>
        <v>#REF!</v>
      </c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7"/>
      <c r="N141" s="62">
        <f t="shared" si="0"/>
        <v>0</v>
      </c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ht="15.75" customHeight="1" x14ac:dyDescent="0.25">
      <c r="A142" s="68" t="e">
        <f>IF('Registro de Contratos'!#REF!="","-",'Registro de Contratos'!#REF!&amp;" - "&amp;'Registro de Contratos'!#REF!&amp;" - "&amp;'Registro de Contratos'!#REF!)</f>
        <v>#REF!</v>
      </c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70"/>
      <c r="N142" s="62">
        <f t="shared" si="0"/>
        <v>0</v>
      </c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ht="15.75" customHeight="1" x14ac:dyDescent="0.25">
      <c r="A143" s="65" t="e">
        <f>IF('Registro de Contratos'!#REF!="","-",'Registro de Contratos'!#REF!&amp;" - "&amp;'Registro de Contratos'!#REF!&amp;" - "&amp;'Registro de Contratos'!#REF!)</f>
        <v>#REF!</v>
      </c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7"/>
      <c r="N143" s="62">
        <f t="shared" si="0"/>
        <v>0</v>
      </c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5.75" customHeight="1" x14ac:dyDescent="0.25">
      <c r="A144" s="68" t="e">
        <f>IF('Registro de Contratos'!#REF!="","-",'Registro de Contratos'!#REF!&amp;" - "&amp;'Registro de Contratos'!#REF!&amp;" - "&amp;'Registro de Contratos'!#REF!)</f>
        <v>#REF!</v>
      </c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70"/>
      <c r="N144" s="62">
        <f t="shared" si="0"/>
        <v>0</v>
      </c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</row>
    <row r="145" spans="1:26" ht="15.75" customHeight="1" x14ac:dyDescent="0.25">
      <c r="A145" s="65" t="e">
        <f>IF('Registro de Contratos'!#REF!="","-",'Registro de Contratos'!#REF!&amp;" - "&amp;'Registro de Contratos'!#REF!&amp;" - "&amp;'Registro de Contratos'!#REF!)</f>
        <v>#REF!</v>
      </c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7"/>
      <c r="N145" s="62">
        <f t="shared" si="0"/>
        <v>0</v>
      </c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</row>
    <row r="146" spans="1:26" ht="15.75" customHeight="1" x14ac:dyDescent="0.25">
      <c r="A146" s="68" t="e">
        <f>IF('Registro de Contratos'!#REF!="","-",'Registro de Contratos'!#REF!&amp;" - "&amp;'Registro de Contratos'!#REF!&amp;" - "&amp;'Registro de Contratos'!#REF!)</f>
        <v>#REF!</v>
      </c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70"/>
      <c r="N146" s="62">
        <f t="shared" si="0"/>
        <v>0</v>
      </c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</row>
    <row r="147" spans="1:26" ht="15.75" customHeight="1" x14ac:dyDescent="0.25">
      <c r="A147" s="65" t="e">
        <f>IF('Registro de Contratos'!#REF!="","-",'Registro de Contratos'!#REF!&amp;" - "&amp;'Registro de Contratos'!#REF!&amp;" - "&amp;'Registro de Contratos'!#REF!)</f>
        <v>#REF!</v>
      </c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7"/>
      <c r="N147" s="62">
        <f t="shared" si="0"/>
        <v>0</v>
      </c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</row>
    <row r="148" spans="1:26" ht="15.75" customHeight="1" x14ac:dyDescent="0.25">
      <c r="A148" s="68" t="e">
        <f>IF('Registro de Contratos'!#REF!="","-",'Registro de Contratos'!#REF!&amp;" - "&amp;'Registro de Contratos'!#REF!&amp;" - "&amp;'Registro de Contratos'!#REF!)</f>
        <v>#REF!</v>
      </c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70"/>
      <c r="N148" s="62">
        <f t="shared" si="0"/>
        <v>0</v>
      </c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</row>
    <row r="149" spans="1:26" ht="15.75" customHeight="1" x14ac:dyDescent="0.25">
      <c r="A149" s="65" t="e">
        <f>IF('Registro de Contratos'!#REF!="","-",'Registro de Contratos'!#REF!&amp;" - "&amp;'Registro de Contratos'!#REF!&amp;" - "&amp;'Registro de Contratos'!#REF!)</f>
        <v>#REF!</v>
      </c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7"/>
      <c r="N149" s="62">
        <f t="shared" si="0"/>
        <v>0</v>
      </c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</row>
    <row r="150" spans="1:26" ht="15.75" customHeight="1" x14ac:dyDescent="0.25">
      <c r="A150" s="68" t="e">
        <f>IF('Registro de Contratos'!#REF!="","-",'Registro de Contratos'!#REF!&amp;" - "&amp;'Registro de Contratos'!#REF!&amp;" - "&amp;'Registro de Contratos'!#REF!)</f>
        <v>#REF!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70"/>
      <c r="N150" s="62">
        <f t="shared" si="0"/>
        <v>0</v>
      </c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spans="1:26" ht="15.75" customHeight="1" x14ac:dyDescent="0.25">
      <c r="A151" s="65" t="e">
        <f>IF('Registro de Contratos'!#REF!="","-",'Registro de Contratos'!#REF!&amp;" - "&amp;'Registro de Contratos'!#REF!&amp;" - "&amp;'Registro de Contratos'!#REF!)</f>
        <v>#REF!</v>
      </c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7"/>
      <c r="N151" s="62">
        <f t="shared" si="0"/>
        <v>0</v>
      </c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spans="1:26" ht="15.75" customHeight="1" x14ac:dyDescent="0.25">
      <c r="A152" s="68" t="e">
        <f>IF('Registro de Contratos'!#REF!="","-",'Registro de Contratos'!#REF!&amp;" - "&amp;'Registro de Contratos'!#REF!&amp;" - "&amp;'Registro de Contratos'!#REF!)</f>
        <v>#REF!</v>
      </c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70"/>
      <c r="N152" s="62">
        <f t="shared" si="0"/>
        <v>0</v>
      </c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</row>
    <row r="153" spans="1:26" ht="15.75" customHeight="1" x14ac:dyDescent="0.25">
      <c r="A153" s="65" t="e">
        <f>IF('Registro de Contratos'!#REF!="","-",'Registro de Contratos'!#REF!&amp;" - "&amp;'Registro de Contratos'!#REF!&amp;" - "&amp;'Registro de Contratos'!#REF!)</f>
        <v>#REF!</v>
      </c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7"/>
      <c r="N153" s="62">
        <f t="shared" si="0"/>
        <v>0</v>
      </c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</row>
    <row r="154" spans="1:26" ht="15.75" customHeight="1" x14ac:dyDescent="0.25">
      <c r="A154" s="68" t="e">
        <f>IF('Registro de Contratos'!#REF!="","-",'Registro de Contratos'!#REF!&amp;" - "&amp;'Registro de Contratos'!#REF!&amp;" - "&amp;'Registro de Contratos'!#REF!)</f>
        <v>#REF!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70"/>
      <c r="N154" s="62">
        <f t="shared" si="0"/>
        <v>0</v>
      </c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</row>
    <row r="155" spans="1:26" ht="15.75" customHeight="1" x14ac:dyDescent="0.25">
      <c r="A155" s="65" t="e">
        <f>IF('Registro de Contratos'!#REF!="","-",'Registro de Contratos'!#REF!&amp;" - "&amp;'Registro de Contratos'!#REF!&amp;" - "&amp;'Registro de Contratos'!#REF!)</f>
        <v>#REF!</v>
      </c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7"/>
      <c r="N155" s="62">
        <f t="shared" si="0"/>
        <v>0</v>
      </c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</row>
    <row r="156" spans="1:26" ht="15.75" customHeight="1" x14ac:dyDescent="0.25">
      <c r="A156" s="68" t="e">
        <f>IF('Registro de Contratos'!#REF!="","-",'Registro de Contratos'!#REF!&amp;" - "&amp;'Registro de Contratos'!#REF!&amp;" - "&amp;'Registro de Contratos'!#REF!)</f>
        <v>#REF!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70"/>
      <c r="N156" s="62">
        <f t="shared" si="0"/>
        <v>0</v>
      </c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</row>
    <row r="157" spans="1:26" ht="15.75" customHeight="1" x14ac:dyDescent="0.25">
      <c r="A157" s="65" t="e">
        <f>IF('Registro de Contratos'!#REF!="","-",'Registro de Contratos'!#REF!&amp;" - "&amp;'Registro de Contratos'!#REF!&amp;" - "&amp;'Registro de Contratos'!#REF!)</f>
        <v>#REF!</v>
      </c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7"/>
      <c r="N157" s="62">
        <f t="shared" si="0"/>
        <v>0</v>
      </c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</row>
    <row r="158" spans="1:26" ht="15.75" customHeight="1" x14ac:dyDescent="0.25">
      <c r="A158" s="68" t="e">
        <f>IF('Registro de Contratos'!#REF!="","-",'Registro de Contratos'!#REF!&amp;" - "&amp;'Registro de Contratos'!#REF!&amp;" - "&amp;'Registro de Contratos'!#REF!)</f>
        <v>#REF!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70"/>
      <c r="N158" s="62">
        <f t="shared" si="0"/>
        <v>0</v>
      </c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</row>
    <row r="159" spans="1:26" ht="15.75" customHeight="1" x14ac:dyDescent="0.25">
      <c r="A159" s="65" t="e">
        <f>IF('Registro de Contratos'!#REF!="","-",'Registro de Contratos'!#REF!&amp;" - "&amp;'Registro de Contratos'!#REF!&amp;" - "&amp;'Registro de Contratos'!#REF!)</f>
        <v>#REF!</v>
      </c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7"/>
      <c r="N159" s="62">
        <f t="shared" si="0"/>
        <v>0</v>
      </c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</row>
    <row r="160" spans="1:26" ht="15.75" customHeight="1" x14ac:dyDescent="0.25">
      <c r="A160" s="68" t="e">
        <f>IF('Registro de Contratos'!#REF!="","-",'Registro de Contratos'!#REF!&amp;" - "&amp;'Registro de Contratos'!#REF!&amp;" - "&amp;'Registro de Contratos'!#REF!)</f>
        <v>#REF!</v>
      </c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70"/>
      <c r="N160" s="62">
        <f t="shared" si="0"/>
        <v>0</v>
      </c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</row>
    <row r="161" spans="1:26" ht="15.75" customHeight="1" x14ac:dyDescent="0.25">
      <c r="A161" s="65" t="e">
        <f>IF('Registro de Contratos'!#REF!="","-",'Registro de Contratos'!#REF!&amp;" - "&amp;'Registro de Contratos'!#REF!&amp;" - "&amp;'Registro de Contratos'!#REF!)</f>
        <v>#REF!</v>
      </c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7"/>
      <c r="N161" s="62">
        <f t="shared" si="0"/>
        <v>0</v>
      </c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</row>
    <row r="162" spans="1:26" ht="15.75" customHeight="1" x14ac:dyDescent="0.25">
      <c r="A162" s="68" t="e">
        <f>IF('Registro de Contratos'!#REF!="","-",'Registro de Contratos'!#REF!&amp;" - "&amp;'Registro de Contratos'!#REF!&amp;" - "&amp;'Registro de Contratos'!#REF!)</f>
        <v>#REF!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70"/>
      <c r="N162" s="62">
        <f t="shared" si="0"/>
        <v>0</v>
      </c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</row>
    <row r="163" spans="1:26" ht="15.75" customHeight="1" x14ac:dyDescent="0.25">
      <c r="A163" s="65" t="e">
        <f>IF('Registro de Contratos'!#REF!="","-",'Registro de Contratos'!#REF!&amp;" - "&amp;'Registro de Contratos'!#REF!&amp;" - "&amp;'Registro de Contratos'!#REF!)</f>
        <v>#REF!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7"/>
      <c r="N163" s="62">
        <f t="shared" si="0"/>
        <v>0</v>
      </c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</row>
    <row r="164" spans="1:26" ht="15.75" customHeight="1" x14ac:dyDescent="0.25">
      <c r="A164" s="68" t="e">
        <f>IF('Registro de Contratos'!#REF!="","-",'Registro de Contratos'!#REF!&amp;" - "&amp;'Registro de Contratos'!#REF!&amp;" - "&amp;'Registro de Contratos'!#REF!)</f>
        <v>#REF!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70"/>
      <c r="N164" s="62">
        <f t="shared" si="0"/>
        <v>0</v>
      </c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</row>
    <row r="165" spans="1:26" ht="15.75" customHeight="1" x14ac:dyDescent="0.25">
      <c r="A165" s="65" t="e">
        <f>IF('Registro de Contratos'!#REF!="","-",'Registro de Contratos'!#REF!&amp;" - "&amp;'Registro de Contratos'!#REF!&amp;" - "&amp;'Registro de Contratos'!#REF!)</f>
        <v>#REF!</v>
      </c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7"/>
      <c r="N165" s="62">
        <f t="shared" si="0"/>
        <v>0</v>
      </c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</row>
    <row r="166" spans="1:26" ht="15.75" customHeight="1" x14ac:dyDescent="0.25">
      <c r="A166" s="68" t="e">
        <f>IF('Registro de Contratos'!#REF!="","-",'Registro de Contratos'!#REF!&amp;" - "&amp;'Registro de Contratos'!#REF!&amp;" - "&amp;'Registro de Contratos'!#REF!)</f>
        <v>#REF!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70"/>
      <c r="N166" s="62">
        <f t="shared" si="0"/>
        <v>0</v>
      </c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</row>
    <row r="167" spans="1:26" ht="15.75" customHeight="1" x14ac:dyDescent="0.25">
      <c r="A167" s="65" t="e">
        <f>IF('Registro de Contratos'!#REF!="","-",'Registro de Contratos'!#REF!&amp;" - "&amp;'Registro de Contratos'!#REF!&amp;" - "&amp;'Registro de Contratos'!#REF!)</f>
        <v>#REF!</v>
      </c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7"/>
      <c r="N167" s="62">
        <f t="shared" si="0"/>
        <v>0</v>
      </c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</row>
    <row r="168" spans="1:26" ht="15.75" customHeight="1" x14ac:dyDescent="0.25">
      <c r="A168" s="68" t="e">
        <f>IF('Registro de Contratos'!#REF!="","-",'Registro de Contratos'!#REF!&amp;" - "&amp;'Registro de Contratos'!#REF!&amp;" - "&amp;'Registro de Contratos'!#REF!)</f>
        <v>#REF!</v>
      </c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70"/>
      <c r="N168" s="62">
        <f t="shared" si="0"/>
        <v>0</v>
      </c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</row>
    <row r="169" spans="1:26" ht="15.75" customHeight="1" x14ac:dyDescent="0.25">
      <c r="A169" s="65" t="e">
        <f>IF('Registro de Contratos'!#REF!="","-",'Registro de Contratos'!#REF!&amp;" - "&amp;'Registro de Contratos'!#REF!&amp;" - "&amp;'Registro de Contratos'!#REF!)</f>
        <v>#REF!</v>
      </c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7"/>
      <c r="N169" s="62">
        <f t="shared" si="0"/>
        <v>0</v>
      </c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</row>
    <row r="170" spans="1:26" ht="15.75" customHeight="1" x14ac:dyDescent="0.25">
      <c r="A170" s="68" t="e">
        <f>IF('Registro de Contratos'!#REF!="","-",'Registro de Contratos'!#REF!&amp;" - "&amp;'Registro de Contratos'!#REF!&amp;" - "&amp;'Registro de Contratos'!#REF!)</f>
        <v>#REF!</v>
      </c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70"/>
      <c r="N170" s="62">
        <f t="shared" si="0"/>
        <v>0</v>
      </c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</row>
    <row r="171" spans="1:26" ht="15.75" customHeight="1" x14ac:dyDescent="0.25">
      <c r="A171" s="65" t="e">
        <f>IF('Registro de Contratos'!#REF!="","-",'Registro de Contratos'!#REF!&amp;" - "&amp;'Registro de Contratos'!#REF!&amp;" - "&amp;'Registro de Contratos'!#REF!)</f>
        <v>#REF!</v>
      </c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7"/>
      <c r="N171" s="62">
        <f t="shared" si="0"/>
        <v>0</v>
      </c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</row>
    <row r="172" spans="1:26" ht="15.75" customHeight="1" x14ac:dyDescent="0.25">
      <c r="A172" s="68" t="e">
        <f>IF('Registro de Contratos'!#REF!="","-",'Registro de Contratos'!#REF!&amp;" - "&amp;'Registro de Contratos'!#REF!&amp;" - "&amp;'Registro de Contratos'!#REF!)</f>
        <v>#REF!</v>
      </c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70"/>
      <c r="N172" s="62">
        <f t="shared" si="0"/>
        <v>0</v>
      </c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</row>
    <row r="173" spans="1:26" ht="15.75" customHeight="1" x14ac:dyDescent="0.25">
      <c r="A173" s="65" t="e">
        <f>IF('Registro de Contratos'!#REF!="","-",'Registro de Contratos'!#REF!&amp;" - "&amp;'Registro de Contratos'!#REF!&amp;" - "&amp;'Registro de Contratos'!#REF!)</f>
        <v>#REF!</v>
      </c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7"/>
      <c r="N173" s="62">
        <f t="shared" si="0"/>
        <v>0</v>
      </c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</row>
    <row r="174" spans="1:26" ht="15.75" customHeight="1" x14ac:dyDescent="0.25">
      <c r="A174" s="68" t="e">
        <f>IF('Registro de Contratos'!#REF!="","-",'Registro de Contratos'!#REF!&amp;" - "&amp;'Registro de Contratos'!#REF!&amp;" - "&amp;'Registro de Contratos'!#REF!)</f>
        <v>#REF!</v>
      </c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70"/>
      <c r="N174" s="62">
        <f t="shared" si="0"/>
        <v>0</v>
      </c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</row>
    <row r="175" spans="1:26" ht="15.75" customHeight="1" x14ac:dyDescent="0.25">
      <c r="A175" s="65" t="e">
        <f>IF('Registro de Contratos'!#REF!="","-",'Registro de Contratos'!#REF!&amp;" - "&amp;'Registro de Contratos'!#REF!&amp;" - "&amp;'Registro de Contratos'!#REF!)</f>
        <v>#REF!</v>
      </c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7"/>
      <c r="N175" s="62">
        <f t="shared" si="0"/>
        <v>0</v>
      </c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</row>
    <row r="176" spans="1:26" ht="15.75" customHeight="1" x14ac:dyDescent="0.25">
      <c r="A176" s="68" t="e">
        <f>IF('Registro de Contratos'!#REF!="","-",'Registro de Contratos'!#REF!&amp;" - "&amp;'Registro de Contratos'!#REF!&amp;" - "&amp;'Registro de Contratos'!#REF!)</f>
        <v>#REF!</v>
      </c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70"/>
      <c r="N176" s="62">
        <f t="shared" si="0"/>
        <v>0</v>
      </c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</row>
    <row r="177" spans="1:26" ht="15.75" customHeight="1" x14ac:dyDescent="0.25">
      <c r="A177" s="65" t="e">
        <f>IF('Registro de Contratos'!#REF!="","-",'Registro de Contratos'!#REF!&amp;" - "&amp;'Registro de Contratos'!#REF!&amp;" - "&amp;'Registro de Contratos'!#REF!)</f>
        <v>#REF!</v>
      </c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7"/>
      <c r="N177" s="62">
        <f t="shared" si="0"/>
        <v>0</v>
      </c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</row>
    <row r="178" spans="1:26" ht="15.75" customHeight="1" x14ac:dyDescent="0.25">
      <c r="A178" s="68" t="e">
        <f>IF('Registro de Contratos'!#REF!="","-",'Registro de Contratos'!#REF!&amp;" - "&amp;'Registro de Contratos'!#REF!&amp;" - "&amp;'Registro de Contratos'!#REF!)</f>
        <v>#REF!</v>
      </c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70"/>
      <c r="N178" s="62">
        <f t="shared" si="0"/>
        <v>0</v>
      </c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</row>
    <row r="179" spans="1:26" ht="15.75" customHeight="1" x14ac:dyDescent="0.25">
      <c r="A179" s="65" t="e">
        <f>IF('Registro de Contratos'!#REF!="","-",'Registro de Contratos'!#REF!&amp;" - "&amp;'Registro de Contratos'!#REF!&amp;" - "&amp;'Registro de Contratos'!#REF!)</f>
        <v>#REF!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7"/>
      <c r="N179" s="62">
        <f t="shared" si="0"/>
        <v>0</v>
      </c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</row>
    <row r="180" spans="1:26" ht="15.75" customHeight="1" x14ac:dyDescent="0.25">
      <c r="A180" s="68" t="e">
        <f>IF('Registro de Contratos'!#REF!="","-",'Registro de Contratos'!#REF!&amp;" - "&amp;'Registro de Contratos'!#REF!&amp;" - "&amp;'Registro de Contratos'!#REF!)</f>
        <v>#REF!</v>
      </c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70"/>
      <c r="N180" s="62">
        <f t="shared" si="0"/>
        <v>0</v>
      </c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</row>
    <row r="181" spans="1:26" ht="15.75" customHeight="1" x14ac:dyDescent="0.25">
      <c r="A181" s="65" t="e">
        <f>IF('Registro de Contratos'!#REF!="","-",'Registro de Contratos'!#REF!&amp;" - "&amp;'Registro de Contratos'!#REF!&amp;" - "&amp;'Registro de Contratos'!#REF!)</f>
        <v>#REF!</v>
      </c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7"/>
      <c r="N181" s="62">
        <f t="shared" si="0"/>
        <v>0</v>
      </c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</row>
    <row r="182" spans="1:26" ht="15.75" customHeight="1" x14ac:dyDescent="0.25">
      <c r="A182" s="68" t="e">
        <f>IF('Registro de Contratos'!#REF!="","-",'Registro de Contratos'!#REF!&amp;" - "&amp;'Registro de Contratos'!#REF!&amp;" - "&amp;'Registro de Contratos'!#REF!)</f>
        <v>#REF!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70"/>
      <c r="N182" s="62">
        <f t="shared" si="0"/>
        <v>0</v>
      </c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</row>
    <row r="183" spans="1:26" ht="15.75" customHeight="1" x14ac:dyDescent="0.25">
      <c r="A183" s="65" t="e">
        <f>IF('Registro de Contratos'!#REF!="","-",'Registro de Contratos'!#REF!&amp;" - "&amp;'Registro de Contratos'!#REF!&amp;" - "&amp;'Registro de Contratos'!#REF!)</f>
        <v>#REF!</v>
      </c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7"/>
      <c r="N183" s="62">
        <f t="shared" si="0"/>
        <v>0</v>
      </c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ht="15.75" customHeight="1" x14ac:dyDescent="0.25">
      <c r="A184" s="68" t="e">
        <f>IF('Registro de Contratos'!#REF!="","-",'Registro de Contratos'!#REF!&amp;" - "&amp;'Registro de Contratos'!#REF!&amp;" - "&amp;'Registro de Contratos'!#REF!)</f>
        <v>#REF!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70"/>
      <c r="N184" s="62">
        <f t="shared" si="0"/>
        <v>0</v>
      </c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</row>
    <row r="185" spans="1:26" ht="15.75" customHeight="1" x14ac:dyDescent="0.25">
      <c r="A185" s="65" t="e">
        <f>IF('Registro de Contratos'!#REF!="","-",'Registro de Contratos'!#REF!&amp;" - "&amp;'Registro de Contratos'!#REF!&amp;" - "&amp;'Registro de Contratos'!#REF!)</f>
        <v>#REF!</v>
      </c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7"/>
      <c r="N185" s="62">
        <f t="shared" si="0"/>
        <v>0</v>
      </c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</row>
    <row r="186" spans="1:26" ht="15.75" customHeight="1" x14ac:dyDescent="0.25">
      <c r="A186" s="68" t="e">
        <f>IF('Registro de Contratos'!#REF!="","-",'Registro de Contratos'!#REF!&amp;" - "&amp;'Registro de Contratos'!#REF!&amp;" - "&amp;'Registro de Contratos'!#REF!)</f>
        <v>#REF!</v>
      </c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70"/>
      <c r="N186" s="62">
        <f t="shared" si="0"/>
        <v>0</v>
      </c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</row>
    <row r="187" spans="1:26" ht="15.75" customHeight="1" x14ac:dyDescent="0.25">
      <c r="A187" s="65" t="e">
        <f>IF('Registro de Contratos'!#REF!="","-",'Registro de Contratos'!#REF!&amp;" - "&amp;'Registro de Contratos'!#REF!&amp;" - "&amp;'Registro de Contratos'!#REF!)</f>
        <v>#REF!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7"/>
      <c r="N187" s="62">
        <f t="shared" si="0"/>
        <v>0</v>
      </c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</row>
    <row r="188" spans="1:26" ht="15.75" customHeight="1" x14ac:dyDescent="0.25">
      <c r="A188" s="68" t="e">
        <f>IF('Registro de Contratos'!#REF!="","-",'Registro de Contratos'!#REF!&amp;" - "&amp;'Registro de Contratos'!#REF!&amp;" - "&amp;'Registro de Contratos'!#REF!)</f>
        <v>#REF!</v>
      </c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70"/>
      <c r="N188" s="62">
        <f t="shared" si="0"/>
        <v>0</v>
      </c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</row>
    <row r="189" spans="1:26" ht="15.75" customHeight="1" x14ac:dyDescent="0.25">
      <c r="A189" s="65" t="e">
        <f>IF('Registro de Contratos'!#REF!="","-",'Registro de Contratos'!#REF!&amp;" - "&amp;'Registro de Contratos'!#REF!&amp;" - "&amp;'Registro de Contratos'!#REF!)</f>
        <v>#REF!</v>
      </c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7"/>
      <c r="N189" s="62">
        <f t="shared" si="0"/>
        <v>0</v>
      </c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</row>
    <row r="190" spans="1:26" ht="15.75" customHeight="1" x14ac:dyDescent="0.25">
      <c r="A190" s="68" t="e">
        <f>IF('Registro de Contratos'!#REF!="","-",'Registro de Contratos'!#REF!&amp;" - "&amp;'Registro de Contratos'!#REF!&amp;" - "&amp;'Registro de Contratos'!#REF!)</f>
        <v>#REF!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70"/>
      <c r="N190" s="62">
        <f t="shared" si="0"/>
        <v>0</v>
      </c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</row>
    <row r="191" spans="1:26" ht="15.75" customHeight="1" x14ac:dyDescent="0.25">
      <c r="A191" s="65" t="e">
        <f>IF('Registro de Contratos'!#REF!="","-",'Registro de Contratos'!#REF!&amp;" - "&amp;'Registro de Contratos'!#REF!&amp;" - "&amp;'Registro de Contratos'!#REF!)</f>
        <v>#REF!</v>
      </c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7"/>
      <c r="N191" s="62">
        <f t="shared" si="0"/>
        <v>0</v>
      </c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</row>
    <row r="192" spans="1:26" ht="15.75" customHeight="1" x14ac:dyDescent="0.25">
      <c r="A192" s="68" t="e">
        <f>IF('Registro de Contratos'!#REF!="","-",'Registro de Contratos'!#REF!&amp;" - "&amp;'Registro de Contratos'!#REF!&amp;" - "&amp;'Registro de Contratos'!#REF!)</f>
        <v>#REF!</v>
      </c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70"/>
      <c r="N192" s="62">
        <f t="shared" si="0"/>
        <v>0</v>
      </c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</row>
    <row r="193" spans="1:26" ht="15.75" customHeight="1" x14ac:dyDescent="0.25">
      <c r="A193" s="65" t="e">
        <f>IF('Registro de Contratos'!#REF!="","-",'Registro de Contratos'!#REF!&amp;" - "&amp;'Registro de Contratos'!#REF!&amp;" - "&amp;'Registro de Contratos'!#REF!)</f>
        <v>#REF!</v>
      </c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7"/>
      <c r="N193" s="62">
        <f t="shared" si="0"/>
        <v>0</v>
      </c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</row>
    <row r="194" spans="1:26" ht="15.75" customHeight="1" x14ac:dyDescent="0.25">
      <c r="A194" s="68" t="e">
        <f>IF('Registro de Contratos'!#REF!="","-",'Registro de Contratos'!#REF!&amp;" - "&amp;'Registro de Contratos'!#REF!&amp;" - "&amp;'Registro de Contratos'!#REF!)</f>
        <v>#REF!</v>
      </c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70"/>
      <c r="N194" s="62">
        <f t="shared" si="0"/>
        <v>0</v>
      </c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</row>
    <row r="195" spans="1:26" ht="15.75" customHeight="1" x14ac:dyDescent="0.25">
      <c r="A195" s="65" t="e">
        <f>IF('Registro de Contratos'!#REF!="","-",'Registro de Contratos'!#REF!&amp;" - "&amp;'Registro de Contratos'!#REF!&amp;" - "&amp;'Registro de Contratos'!#REF!)</f>
        <v>#REF!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7"/>
      <c r="N195" s="62">
        <f t="shared" si="0"/>
        <v>0</v>
      </c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</row>
    <row r="196" spans="1:26" ht="15.75" customHeight="1" x14ac:dyDescent="0.25">
      <c r="A196" s="68" t="e">
        <f>IF('Registro de Contratos'!#REF!="","-",'Registro de Contratos'!#REF!&amp;" - "&amp;'Registro de Contratos'!#REF!&amp;" - "&amp;'Registro de Contratos'!#REF!)</f>
        <v>#REF!</v>
      </c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70"/>
      <c r="N196" s="62">
        <f t="shared" si="0"/>
        <v>0</v>
      </c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</row>
    <row r="197" spans="1:26" ht="15.75" customHeight="1" x14ac:dyDescent="0.25">
      <c r="A197" s="65" t="e">
        <f>IF('Registro de Contratos'!#REF!="","-",'Registro de Contratos'!#REF!&amp;" - "&amp;'Registro de Contratos'!#REF!&amp;" - "&amp;'Registro de Contratos'!#REF!)</f>
        <v>#REF!</v>
      </c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7"/>
      <c r="N197" s="62">
        <f t="shared" si="0"/>
        <v>0</v>
      </c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</row>
    <row r="198" spans="1:26" ht="15.75" customHeight="1" x14ac:dyDescent="0.25">
      <c r="A198" s="68" t="e">
        <f>IF('Registro de Contratos'!#REF!="","-",'Registro de Contratos'!#REF!&amp;" - "&amp;'Registro de Contratos'!#REF!&amp;" - "&amp;'Registro de Contratos'!#REF!)</f>
        <v>#REF!</v>
      </c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70"/>
      <c r="N198" s="62">
        <f t="shared" si="0"/>
        <v>0</v>
      </c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</row>
    <row r="199" spans="1:26" ht="15.75" customHeight="1" x14ac:dyDescent="0.25">
      <c r="A199" s="65" t="e">
        <f>IF('Registro de Contratos'!#REF!="","-",'Registro de Contratos'!#REF!&amp;" - "&amp;'Registro de Contratos'!#REF!&amp;" - "&amp;'Registro de Contratos'!#REF!)</f>
        <v>#REF!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7"/>
      <c r="N199" s="62">
        <f t="shared" si="0"/>
        <v>0</v>
      </c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</row>
    <row r="200" spans="1:26" ht="15.75" customHeight="1" x14ac:dyDescent="0.25">
      <c r="A200" s="68" t="e">
        <f>IF('Registro de Contratos'!#REF!="","-",'Registro de Contratos'!#REF!&amp;" - "&amp;'Registro de Contratos'!#REF!&amp;" - "&amp;'Registro de Contratos'!#REF!)</f>
        <v>#REF!</v>
      </c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70"/>
      <c r="N200" s="62">
        <f t="shared" si="0"/>
        <v>0</v>
      </c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</row>
    <row r="201" spans="1:26" ht="15.75" customHeight="1" x14ac:dyDescent="0.25">
      <c r="A201" s="65" t="e">
        <f>IF('Registro de Contratos'!#REF!="","-",'Registro de Contratos'!#REF!&amp;" - "&amp;'Registro de Contratos'!#REF!&amp;" - "&amp;'Registro de Contratos'!#REF!)</f>
        <v>#REF!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7"/>
      <c r="N201" s="62">
        <f t="shared" si="0"/>
        <v>0</v>
      </c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</row>
    <row r="202" spans="1:26" ht="15.75" customHeight="1" x14ac:dyDescent="0.25">
      <c r="A202" s="68" t="e">
        <f>IF('Registro de Contratos'!#REF!="","-",'Registro de Contratos'!#REF!&amp;" - "&amp;'Registro de Contratos'!#REF!&amp;" - "&amp;'Registro de Contratos'!#REF!)</f>
        <v>#REF!</v>
      </c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70"/>
      <c r="N202" s="62">
        <f t="shared" si="0"/>
        <v>0</v>
      </c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</row>
    <row r="203" spans="1:26" ht="15.75" customHeight="1" x14ac:dyDescent="0.25">
      <c r="A203" s="65" t="e">
        <f>IF('Registro de Contratos'!#REF!="","-",'Registro de Contratos'!#REF!&amp;" - "&amp;'Registro de Contratos'!#REF!&amp;" - "&amp;'Registro de Contratos'!#REF!)</f>
        <v>#REF!</v>
      </c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7"/>
      <c r="N203" s="62">
        <f t="shared" si="0"/>
        <v>0</v>
      </c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</row>
    <row r="204" spans="1:26" ht="15.75" customHeight="1" x14ac:dyDescent="0.25">
      <c r="A204" s="68" t="e">
        <f>IF('Registro de Contratos'!#REF!="","-",'Registro de Contratos'!#REF!&amp;" - "&amp;'Registro de Contratos'!#REF!&amp;" - "&amp;'Registro de Contratos'!#REF!)</f>
        <v>#REF!</v>
      </c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70"/>
      <c r="N204" s="62">
        <f t="shared" si="0"/>
        <v>0</v>
      </c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</row>
    <row r="205" spans="1:26" ht="15.75" customHeight="1" x14ac:dyDescent="0.25">
      <c r="A205" s="65" t="e">
        <f>IF('Registro de Contratos'!#REF!="","-",'Registro de Contratos'!#REF!&amp;" - "&amp;'Registro de Contratos'!#REF!&amp;" - "&amp;'Registro de Contratos'!#REF!)</f>
        <v>#REF!</v>
      </c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7"/>
      <c r="N205" s="62">
        <f t="shared" si="0"/>
        <v>0</v>
      </c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</row>
    <row r="206" spans="1:26" ht="15.75" customHeight="1" x14ac:dyDescent="0.25">
      <c r="A206" s="68" t="e">
        <f>IF('Registro de Contratos'!#REF!="","-",'Registro de Contratos'!#REF!&amp;" - "&amp;'Registro de Contratos'!#REF!&amp;" - "&amp;'Registro de Contratos'!#REF!)</f>
        <v>#REF!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70"/>
      <c r="N206" s="62">
        <f t="shared" si="0"/>
        <v>0</v>
      </c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</row>
    <row r="207" spans="1:26" ht="15.75" customHeight="1" x14ac:dyDescent="0.25">
      <c r="A207" s="65" t="e">
        <f>IF('Registro de Contratos'!#REF!="","-",'Registro de Contratos'!#REF!&amp;" - "&amp;'Registro de Contratos'!#REF!&amp;" - "&amp;'Registro de Contratos'!#REF!)</f>
        <v>#REF!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7"/>
      <c r="N207" s="62">
        <f t="shared" si="0"/>
        <v>0</v>
      </c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</row>
    <row r="208" spans="1:26" ht="15.75" customHeight="1" x14ac:dyDescent="0.25">
      <c r="A208" s="68" t="e">
        <f>IF('Registro de Contratos'!#REF!="","-",'Registro de Contratos'!#REF!&amp;" - "&amp;'Registro de Contratos'!#REF!&amp;" - "&amp;'Registro de Contratos'!#REF!)</f>
        <v>#REF!</v>
      </c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70"/>
      <c r="N208" s="62">
        <f t="shared" si="0"/>
        <v>0</v>
      </c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</row>
    <row r="209" spans="1:26" ht="15.75" customHeight="1" x14ac:dyDescent="0.25">
      <c r="A209" s="65" t="e">
        <f>IF('Registro de Contratos'!#REF!="","-",'Registro de Contratos'!#REF!&amp;" - "&amp;'Registro de Contratos'!#REF!&amp;" - "&amp;'Registro de Contratos'!#REF!)</f>
        <v>#REF!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7"/>
      <c r="N209" s="62">
        <f t="shared" si="0"/>
        <v>0</v>
      </c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</row>
    <row r="210" spans="1:26" ht="15.75" customHeight="1" x14ac:dyDescent="0.25">
      <c r="A210" s="68" t="e">
        <f>IF('Registro de Contratos'!#REF!="","-",'Registro de Contratos'!#REF!&amp;" - "&amp;'Registro de Contratos'!#REF!&amp;" - "&amp;'Registro de Contratos'!#REF!)</f>
        <v>#REF!</v>
      </c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70"/>
      <c r="N210" s="62">
        <f t="shared" si="0"/>
        <v>0</v>
      </c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</row>
    <row r="211" spans="1:26" ht="15.75" customHeight="1" x14ac:dyDescent="0.25">
      <c r="A211" s="65" t="e">
        <f>IF('Registro de Contratos'!#REF!="","-",'Registro de Contratos'!#REF!&amp;" - "&amp;'Registro de Contratos'!#REF!&amp;" - "&amp;'Registro de Contratos'!#REF!)</f>
        <v>#REF!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7"/>
      <c r="N211" s="62">
        <f t="shared" si="0"/>
        <v>0</v>
      </c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</row>
    <row r="212" spans="1:26" ht="15.75" customHeight="1" x14ac:dyDescent="0.25">
      <c r="A212" s="68" t="e">
        <f>IF('Registro de Contratos'!#REF!="","-",'Registro de Contratos'!#REF!&amp;" - "&amp;'Registro de Contratos'!#REF!&amp;" - "&amp;'Registro de Contratos'!#REF!)</f>
        <v>#REF!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70"/>
      <c r="N212" s="62">
        <f t="shared" si="0"/>
        <v>0</v>
      </c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</row>
    <row r="213" spans="1:26" ht="15.75" customHeight="1" x14ac:dyDescent="0.25">
      <c r="A213" s="65" t="e">
        <f>IF('Registro de Contratos'!#REF!="","-",'Registro de Contratos'!#REF!&amp;" - "&amp;'Registro de Contratos'!#REF!&amp;" - "&amp;'Registro de Contratos'!#REF!)</f>
        <v>#REF!</v>
      </c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7"/>
      <c r="N213" s="62">
        <f t="shared" si="0"/>
        <v>0</v>
      </c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</row>
    <row r="214" spans="1:26" ht="15.75" customHeight="1" x14ac:dyDescent="0.25">
      <c r="A214" s="68" t="e">
        <f>IF('Registro de Contratos'!#REF!="","-",'Registro de Contratos'!#REF!&amp;" - "&amp;'Registro de Contratos'!#REF!&amp;" - "&amp;'Registro de Contratos'!#REF!)</f>
        <v>#REF!</v>
      </c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70"/>
      <c r="N214" s="62">
        <f t="shared" si="0"/>
        <v>0</v>
      </c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</row>
    <row r="215" spans="1:26" ht="15.75" customHeight="1" x14ac:dyDescent="0.25">
      <c r="A215" s="65" t="e">
        <f>IF('Registro de Contratos'!#REF!="","-",'Registro de Contratos'!#REF!&amp;" - "&amp;'Registro de Contratos'!#REF!&amp;" - "&amp;'Registro de Contratos'!#REF!)</f>
        <v>#REF!</v>
      </c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7"/>
      <c r="N215" s="62">
        <f t="shared" si="0"/>
        <v>0</v>
      </c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</row>
    <row r="216" spans="1:26" ht="15.75" customHeight="1" x14ac:dyDescent="0.25">
      <c r="A216" s="68" t="e">
        <f>IF('Registro de Contratos'!#REF!="","-",'Registro de Contratos'!#REF!&amp;" - "&amp;'Registro de Contratos'!#REF!&amp;" - "&amp;'Registro de Contratos'!#REF!)</f>
        <v>#REF!</v>
      </c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70"/>
      <c r="N216" s="62">
        <f t="shared" si="0"/>
        <v>0</v>
      </c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</row>
    <row r="217" spans="1:26" ht="15.75" customHeight="1" x14ac:dyDescent="0.25">
      <c r="A217" s="65" t="e">
        <f>IF('Registro de Contratos'!#REF!="","-",'Registro de Contratos'!#REF!&amp;" - "&amp;'Registro de Contratos'!#REF!&amp;" - "&amp;'Registro de Contratos'!#REF!)</f>
        <v>#REF!</v>
      </c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7"/>
      <c r="N217" s="62">
        <f t="shared" si="0"/>
        <v>0</v>
      </c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</row>
    <row r="218" spans="1:26" ht="15.75" customHeight="1" x14ac:dyDescent="0.25">
      <c r="A218" s="68" t="e">
        <f>IF('Registro de Contratos'!#REF!="","-",'Registro de Contratos'!#REF!&amp;" - "&amp;'Registro de Contratos'!#REF!&amp;" - "&amp;'Registro de Contratos'!#REF!)</f>
        <v>#REF!</v>
      </c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70"/>
      <c r="N218" s="62">
        <f t="shared" si="0"/>
        <v>0</v>
      </c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</row>
    <row r="219" spans="1:26" ht="15.75" customHeight="1" x14ac:dyDescent="0.25">
      <c r="A219" s="65" t="e">
        <f>IF('Registro de Contratos'!#REF!="","-",'Registro de Contratos'!#REF!&amp;" - "&amp;'Registro de Contratos'!#REF!&amp;" - "&amp;'Registro de Contratos'!#REF!)</f>
        <v>#REF!</v>
      </c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7"/>
      <c r="N219" s="62">
        <f t="shared" si="0"/>
        <v>0</v>
      </c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</row>
    <row r="220" spans="1:26" ht="15.75" customHeight="1" x14ac:dyDescent="0.25">
      <c r="A220" s="68" t="e">
        <f>IF('Registro de Contratos'!#REF!="","-",'Registro de Contratos'!#REF!&amp;" - "&amp;'Registro de Contratos'!#REF!&amp;" - "&amp;'Registro de Contratos'!#REF!)</f>
        <v>#REF!</v>
      </c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70"/>
      <c r="N220" s="62">
        <f t="shared" si="0"/>
        <v>0</v>
      </c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</row>
    <row r="221" spans="1:26" ht="15.75" customHeight="1" x14ac:dyDescent="0.25">
      <c r="A221" s="65" t="e">
        <f>IF('Registro de Contratos'!#REF!="","-",'Registro de Contratos'!#REF!&amp;" - "&amp;'Registro de Contratos'!#REF!&amp;" - "&amp;'Registro de Contratos'!#REF!)</f>
        <v>#REF!</v>
      </c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7"/>
      <c r="N221" s="62">
        <f t="shared" si="0"/>
        <v>0</v>
      </c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</row>
    <row r="222" spans="1:26" ht="15.75" customHeight="1" x14ac:dyDescent="0.25">
      <c r="A222" s="68" t="e">
        <f>IF('Registro de Contratos'!#REF!="","-",'Registro de Contratos'!#REF!&amp;" - "&amp;'Registro de Contratos'!#REF!&amp;" - "&amp;'Registro de Contratos'!#REF!)</f>
        <v>#REF!</v>
      </c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70"/>
      <c r="N222" s="62">
        <f t="shared" si="0"/>
        <v>0</v>
      </c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</row>
    <row r="223" spans="1:26" ht="15.75" customHeight="1" x14ac:dyDescent="0.25">
      <c r="A223" s="65" t="e">
        <f>IF('Registro de Contratos'!#REF!="","-",'Registro de Contratos'!#REF!&amp;" - "&amp;'Registro de Contratos'!#REF!&amp;" - "&amp;'Registro de Contratos'!#REF!)</f>
        <v>#REF!</v>
      </c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7"/>
      <c r="N223" s="62">
        <f t="shared" si="0"/>
        <v>0</v>
      </c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</row>
    <row r="224" spans="1:26" ht="15.75" customHeight="1" x14ac:dyDescent="0.25">
      <c r="A224" s="68" t="e">
        <f>IF('Registro de Contratos'!#REF!="","-",'Registro de Contratos'!#REF!&amp;" - "&amp;'Registro de Contratos'!#REF!&amp;" - "&amp;'Registro de Contratos'!#REF!)</f>
        <v>#REF!</v>
      </c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70"/>
      <c r="N224" s="62">
        <f t="shared" si="0"/>
        <v>0</v>
      </c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</row>
    <row r="225" spans="1:26" ht="15.75" customHeight="1" x14ac:dyDescent="0.25">
      <c r="A225" s="65" t="e">
        <f>IF('Registro de Contratos'!#REF!="","-",'Registro de Contratos'!#REF!&amp;" - "&amp;'Registro de Contratos'!#REF!&amp;" - "&amp;'Registro de Contratos'!#REF!)</f>
        <v>#REF!</v>
      </c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7"/>
      <c r="N225" s="62">
        <f t="shared" si="0"/>
        <v>0</v>
      </c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</row>
    <row r="226" spans="1:26" ht="15.75" customHeight="1" x14ac:dyDescent="0.25">
      <c r="A226" s="68" t="e">
        <f>IF('Registro de Contratos'!#REF!="","-",'Registro de Contratos'!#REF!&amp;" - "&amp;'Registro de Contratos'!#REF!&amp;" - "&amp;'Registro de Contratos'!#REF!)</f>
        <v>#REF!</v>
      </c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70"/>
      <c r="N226" s="62">
        <f t="shared" si="0"/>
        <v>0</v>
      </c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</row>
    <row r="227" spans="1:26" ht="15.75" customHeight="1" x14ac:dyDescent="0.25">
      <c r="A227" s="65" t="e">
        <f>IF('Registro de Contratos'!#REF!="","-",'Registro de Contratos'!#REF!&amp;" - "&amp;'Registro de Contratos'!#REF!&amp;" - "&amp;'Registro de Contratos'!#REF!)</f>
        <v>#REF!</v>
      </c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7"/>
      <c r="N227" s="62">
        <f t="shared" si="0"/>
        <v>0</v>
      </c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</row>
    <row r="228" spans="1:26" ht="15.75" customHeight="1" x14ac:dyDescent="0.25">
      <c r="A228" s="68" t="e">
        <f>IF('Registro de Contratos'!#REF!="","-",'Registro de Contratos'!#REF!&amp;" - "&amp;'Registro de Contratos'!#REF!&amp;" - "&amp;'Registro de Contratos'!#REF!)</f>
        <v>#REF!</v>
      </c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70"/>
      <c r="N228" s="62">
        <f t="shared" si="0"/>
        <v>0</v>
      </c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</row>
    <row r="229" spans="1:26" ht="15.75" customHeight="1" x14ac:dyDescent="0.25">
      <c r="A229" s="65" t="e">
        <f>IF('Registro de Contratos'!#REF!="","-",'Registro de Contratos'!#REF!&amp;" - "&amp;'Registro de Contratos'!#REF!&amp;" - "&amp;'Registro de Contratos'!#REF!)</f>
        <v>#REF!</v>
      </c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7"/>
      <c r="N229" s="62">
        <f t="shared" si="0"/>
        <v>0</v>
      </c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</row>
    <row r="230" spans="1:26" ht="15.75" customHeight="1" x14ac:dyDescent="0.25">
      <c r="A230" s="68" t="e">
        <f>IF('Registro de Contratos'!#REF!="","-",'Registro de Contratos'!#REF!&amp;" - "&amp;'Registro de Contratos'!#REF!&amp;" - "&amp;'Registro de Contratos'!#REF!)</f>
        <v>#REF!</v>
      </c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70"/>
      <c r="N230" s="62">
        <f t="shared" si="0"/>
        <v>0</v>
      </c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</row>
    <row r="231" spans="1:26" ht="15.75" customHeight="1" x14ac:dyDescent="0.25">
      <c r="A231" s="65" t="e">
        <f>IF('Registro de Contratos'!#REF!="","-",'Registro de Contratos'!#REF!&amp;" - "&amp;'Registro de Contratos'!#REF!&amp;" - "&amp;'Registro de Contratos'!#REF!)</f>
        <v>#REF!</v>
      </c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7"/>
      <c r="N231" s="62">
        <f t="shared" si="0"/>
        <v>0</v>
      </c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</row>
    <row r="232" spans="1:26" ht="15.75" customHeight="1" x14ac:dyDescent="0.25">
      <c r="A232" s="68" t="e">
        <f>IF('Registro de Contratos'!#REF!="","-",'Registro de Contratos'!#REF!&amp;" - "&amp;'Registro de Contratos'!#REF!&amp;" - "&amp;'Registro de Contratos'!#REF!)</f>
        <v>#REF!</v>
      </c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70"/>
      <c r="N232" s="62">
        <f t="shared" si="0"/>
        <v>0</v>
      </c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</row>
    <row r="233" spans="1:26" ht="15.75" customHeight="1" x14ac:dyDescent="0.25">
      <c r="A233" s="65" t="e">
        <f>IF('Registro de Contratos'!#REF!="","-",'Registro de Contratos'!#REF!&amp;" - "&amp;'Registro de Contratos'!#REF!&amp;" - "&amp;'Registro de Contratos'!#REF!)</f>
        <v>#REF!</v>
      </c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7"/>
      <c r="N233" s="62">
        <f t="shared" si="0"/>
        <v>0</v>
      </c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</row>
    <row r="234" spans="1:26" ht="15.75" customHeight="1" x14ac:dyDescent="0.25">
      <c r="A234" s="68" t="e">
        <f>IF('Registro de Contratos'!#REF!="","-",'Registro de Contratos'!#REF!&amp;" - "&amp;'Registro de Contratos'!#REF!&amp;" - "&amp;'Registro de Contratos'!#REF!)</f>
        <v>#REF!</v>
      </c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70"/>
      <c r="N234" s="62">
        <f t="shared" si="0"/>
        <v>0</v>
      </c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</row>
    <row r="235" spans="1:26" ht="15.75" customHeight="1" x14ac:dyDescent="0.25">
      <c r="A235" s="65" t="e">
        <f>IF('Registro de Contratos'!#REF!="","-",'Registro de Contratos'!#REF!&amp;" - "&amp;'Registro de Contratos'!#REF!&amp;" - "&amp;'Registro de Contratos'!#REF!)</f>
        <v>#REF!</v>
      </c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7"/>
      <c r="N235" s="62">
        <f t="shared" si="0"/>
        <v>0</v>
      </c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</row>
    <row r="236" spans="1:26" ht="15.75" customHeight="1" x14ac:dyDescent="0.25">
      <c r="A236" s="68" t="e">
        <f>IF('Registro de Contratos'!#REF!="","-",'Registro de Contratos'!#REF!&amp;" - "&amp;'Registro de Contratos'!#REF!&amp;" - "&amp;'Registro de Contratos'!#REF!)</f>
        <v>#REF!</v>
      </c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70"/>
      <c r="N236" s="62">
        <f t="shared" si="0"/>
        <v>0</v>
      </c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</row>
    <row r="237" spans="1:26" ht="15.75" customHeight="1" x14ac:dyDescent="0.25">
      <c r="A237" s="65" t="e">
        <f>IF('Registro de Contratos'!#REF!="","-",'Registro de Contratos'!#REF!&amp;" - "&amp;'Registro de Contratos'!#REF!&amp;" - "&amp;'Registro de Contratos'!#REF!)</f>
        <v>#REF!</v>
      </c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7"/>
      <c r="N237" s="62">
        <f t="shared" si="0"/>
        <v>0</v>
      </c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</row>
    <row r="238" spans="1:26" ht="15.75" customHeight="1" x14ac:dyDescent="0.25">
      <c r="A238" s="68" t="e">
        <f>IF('Registro de Contratos'!#REF!="","-",'Registro de Contratos'!#REF!&amp;" - "&amp;'Registro de Contratos'!#REF!&amp;" - "&amp;'Registro de Contratos'!#REF!)</f>
        <v>#REF!</v>
      </c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70"/>
      <c r="N238" s="62">
        <f t="shared" si="0"/>
        <v>0</v>
      </c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</row>
    <row r="239" spans="1:26" ht="15.75" customHeight="1" x14ac:dyDescent="0.25">
      <c r="A239" s="65" t="e">
        <f>IF('Registro de Contratos'!#REF!="","-",'Registro de Contratos'!#REF!&amp;" - "&amp;'Registro de Contratos'!#REF!&amp;" - "&amp;'Registro de Contratos'!#REF!)</f>
        <v>#REF!</v>
      </c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7"/>
      <c r="N239" s="62">
        <f t="shared" si="0"/>
        <v>0</v>
      </c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</row>
    <row r="240" spans="1:26" ht="15.75" customHeight="1" x14ac:dyDescent="0.25">
      <c r="A240" s="68" t="e">
        <f>IF('Registro de Contratos'!#REF!="","-",'Registro de Contratos'!#REF!&amp;" - "&amp;'Registro de Contratos'!#REF!&amp;" - "&amp;'Registro de Contratos'!#REF!)</f>
        <v>#REF!</v>
      </c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70"/>
      <c r="N240" s="62">
        <f t="shared" si="0"/>
        <v>0</v>
      </c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</row>
    <row r="241" spans="1:26" ht="15.75" customHeight="1" x14ac:dyDescent="0.25">
      <c r="A241" s="65" t="e">
        <f>IF('Registro de Contratos'!#REF!="","-",'Registro de Contratos'!#REF!&amp;" - "&amp;'Registro de Contratos'!#REF!&amp;" - "&amp;'Registro de Contratos'!#REF!)</f>
        <v>#REF!</v>
      </c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7"/>
      <c r="N241" s="62">
        <f t="shared" si="0"/>
        <v>0</v>
      </c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</row>
    <row r="242" spans="1:26" ht="15.75" customHeight="1" x14ac:dyDescent="0.25">
      <c r="A242" s="68" t="e">
        <f>IF('Registro de Contratos'!#REF!="","-",'Registro de Contratos'!#REF!&amp;" - "&amp;'Registro de Contratos'!#REF!&amp;" - "&amp;'Registro de Contratos'!#REF!)</f>
        <v>#REF!</v>
      </c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70"/>
      <c r="N242" s="62">
        <f t="shared" si="0"/>
        <v>0</v>
      </c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</row>
    <row r="243" spans="1:26" ht="15.75" customHeight="1" x14ac:dyDescent="0.25">
      <c r="A243" s="65" t="e">
        <f>IF('Registro de Contratos'!#REF!="","-",'Registro de Contratos'!#REF!&amp;" - "&amp;'Registro de Contratos'!#REF!&amp;" - "&amp;'Registro de Contratos'!#REF!)</f>
        <v>#REF!</v>
      </c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7"/>
      <c r="N243" s="62">
        <f t="shared" si="0"/>
        <v>0</v>
      </c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</row>
    <row r="244" spans="1:26" ht="15.75" customHeight="1" x14ac:dyDescent="0.25">
      <c r="A244" s="68" t="e">
        <f>IF('Registro de Contratos'!#REF!="","-",'Registro de Contratos'!#REF!&amp;" - "&amp;'Registro de Contratos'!#REF!&amp;" - "&amp;'Registro de Contratos'!#REF!)</f>
        <v>#REF!</v>
      </c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70"/>
      <c r="N244" s="62">
        <f t="shared" si="0"/>
        <v>0</v>
      </c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</row>
    <row r="245" spans="1:26" ht="15.75" customHeight="1" x14ac:dyDescent="0.25">
      <c r="A245" s="65" t="e">
        <f>IF('Registro de Contratos'!#REF!="","-",'Registro de Contratos'!#REF!&amp;" - "&amp;'Registro de Contratos'!#REF!&amp;" - "&amp;'Registro de Contratos'!#REF!)</f>
        <v>#REF!</v>
      </c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7"/>
      <c r="N245" s="62">
        <f t="shared" si="0"/>
        <v>0</v>
      </c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</row>
    <row r="246" spans="1:26" ht="15.75" customHeight="1" x14ac:dyDescent="0.25">
      <c r="A246" s="68" t="e">
        <f>IF('Registro de Contratos'!#REF!="","-",'Registro de Contratos'!#REF!&amp;" - "&amp;'Registro de Contratos'!#REF!&amp;" - "&amp;'Registro de Contratos'!#REF!)</f>
        <v>#REF!</v>
      </c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70"/>
      <c r="N246" s="62">
        <f t="shared" si="0"/>
        <v>0</v>
      </c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</row>
    <row r="247" spans="1:26" ht="15.75" customHeight="1" x14ac:dyDescent="0.25">
      <c r="A247" s="65" t="e">
        <f>IF('Registro de Contratos'!#REF!="","-",'Registro de Contratos'!#REF!&amp;" - "&amp;'Registro de Contratos'!#REF!&amp;" - "&amp;'Registro de Contratos'!#REF!)</f>
        <v>#REF!</v>
      </c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7"/>
      <c r="N247" s="62">
        <f t="shared" si="0"/>
        <v>0</v>
      </c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</row>
    <row r="248" spans="1:26" ht="15.75" customHeight="1" x14ac:dyDescent="0.25">
      <c r="A248" s="68" t="e">
        <f>IF('Registro de Contratos'!#REF!="","-",'Registro de Contratos'!#REF!&amp;" - "&amp;'Registro de Contratos'!#REF!&amp;" - "&amp;'Registro de Contratos'!#REF!)</f>
        <v>#REF!</v>
      </c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70"/>
      <c r="N248" s="62">
        <f t="shared" si="0"/>
        <v>0</v>
      </c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</row>
    <row r="249" spans="1:26" ht="15.75" customHeight="1" x14ac:dyDescent="0.25">
      <c r="A249" s="65" t="e">
        <f>IF('Registro de Contratos'!#REF!="","-",'Registro de Contratos'!#REF!&amp;" - "&amp;'Registro de Contratos'!#REF!&amp;" - "&amp;'Registro de Contratos'!#REF!)</f>
        <v>#REF!</v>
      </c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7"/>
      <c r="N249" s="62">
        <f t="shared" si="0"/>
        <v>0</v>
      </c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</row>
    <row r="250" spans="1:26" ht="15.75" customHeight="1" x14ac:dyDescent="0.25">
      <c r="A250" s="68" t="e">
        <f>IF('Registro de Contratos'!#REF!="","-",'Registro de Contratos'!#REF!&amp;" - "&amp;'Registro de Contratos'!#REF!&amp;" - "&amp;'Registro de Contratos'!#REF!)</f>
        <v>#REF!</v>
      </c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70"/>
      <c r="N250" s="62">
        <f t="shared" si="0"/>
        <v>0</v>
      </c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</row>
    <row r="251" spans="1:26" ht="15.75" customHeight="1" x14ac:dyDescent="0.25">
      <c r="A251" s="65" t="e">
        <f>IF('Registro de Contratos'!#REF!="","-",'Registro de Contratos'!#REF!&amp;" - "&amp;'Registro de Contratos'!#REF!&amp;" - "&amp;'Registro de Contratos'!#REF!)</f>
        <v>#REF!</v>
      </c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7"/>
      <c r="N251" s="62">
        <f t="shared" si="0"/>
        <v>0</v>
      </c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</row>
    <row r="252" spans="1:26" ht="15.75" customHeight="1" x14ac:dyDescent="0.25">
      <c r="A252" s="68" t="e">
        <f>IF('Registro de Contratos'!#REF!="","-",'Registro de Contratos'!#REF!&amp;" - "&amp;'Registro de Contratos'!#REF!&amp;" - "&amp;'Registro de Contratos'!#REF!)</f>
        <v>#REF!</v>
      </c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70"/>
      <c r="N252" s="62">
        <f t="shared" si="0"/>
        <v>0</v>
      </c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</row>
    <row r="253" spans="1:26" ht="15.75" customHeight="1" x14ac:dyDescent="0.25">
      <c r="A253" s="65" t="e">
        <f>IF('Registro de Contratos'!#REF!="","-",'Registro de Contratos'!#REF!&amp;" - "&amp;'Registro de Contratos'!#REF!&amp;" - "&amp;'Registro de Contratos'!#REF!)</f>
        <v>#REF!</v>
      </c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7"/>
      <c r="N253" s="62">
        <f t="shared" si="0"/>
        <v>0</v>
      </c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</row>
    <row r="254" spans="1:26" ht="15.75" customHeight="1" x14ac:dyDescent="0.25">
      <c r="A254" s="68" t="e">
        <f>IF('Registro de Contratos'!#REF!="","-",'Registro de Contratos'!#REF!&amp;" - "&amp;'Registro de Contratos'!#REF!&amp;" - "&amp;'Registro de Contratos'!#REF!)</f>
        <v>#REF!</v>
      </c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70"/>
      <c r="N254" s="62">
        <f t="shared" si="0"/>
        <v>0</v>
      </c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</row>
    <row r="255" spans="1:26" ht="15.75" customHeight="1" x14ac:dyDescent="0.25">
      <c r="A255" s="65" t="e">
        <f>IF('Registro de Contratos'!#REF!="","-",'Registro de Contratos'!#REF!&amp;" - "&amp;'Registro de Contratos'!#REF!&amp;" - "&amp;'Registro de Contratos'!#REF!)</f>
        <v>#REF!</v>
      </c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7"/>
      <c r="N255" s="62">
        <f t="shared" si="0"/>
        <v>0</v>
      </c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</row>
    <row r="256" spans="1:26" ht="15.75" customHeight="1" x14ac:dyDescent="0.25">
      <c r="A256" s="68" t="e">
        <f>IF('Registro de Contratos'!#REF!="","-",'Registro de Contratos'!#REF!&amp;" - "&amp;'Registro de Contratos'!#REF!&amp;" - "&amp;'Registro de Contratos'!#REF!)</f>
        <v>#REF!</v>
      </c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70"/>
      <c r="N256" s="62">
        <f t="shared" si="0"/>
        <v>0</v>
      </c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</row>
    <row r="257" spans="1:26" ht="15.75" customHeight="1" x14ac:dyDescent="0.25">
      <c r="A257" s="65" t="e">
        <f>IF('Registro de Contratos'!#REF!="","-",'Registro de Contratos'!#REF!&amp;" - "&amp;'Registro de Contratos'!#REF!&amp;" - "&amp;'Registro de Contratos'!#REF!)</f>
        <v>#REF!</v>
      </c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7"/>
      <c r="N257" s="62">
        <f t="shared" si="0"/>
        <v>0</v>
      </c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</row>
    <row r="258" spans="1:26" ht="15.75" customHeight="1" x14ac:dyDescent="0.25">
      <c r="A258" s="68" t="e">
        <f>IF('Registro de Contratos'!#REF!="","-",'Registro de Contratos'!#REF!&amp;" - "&amp;'Registro de Contratos'!#REF!&amp;" - "&amp;'Registro de Contratos'!#REF!)</f>
        <v>#REF!</v>
      </c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70"/>
      <c r="N258" s="62">
        <f t="shared" si="0"/>
        <v>0</v>
      </c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</row>
    <row r="259" spans="1:26" ht="15.75" customHeight="1" x14ac:dyDescent="0.25">
      <c r="A259" s="65" t="e">
        <f>IF('Registro de Contratos'!#REF!="","-",'Registro de Contratos'!#REF!&amp;" - "&amp;'Registro de Contratos'!#REF!&amp;" - "&amp;'Registro de Contratos'!#REF!)</f>
        <v>#REF!</v>
      </c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7"/>
      <c r="N259" s="62">
        <f t="shared" si="0"/>
        <v>0</v>
      </c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</row>
    <row r="260" spans="1:26" ht="15.75" customHeight="1" x14ac:dyDescent="0.25">
      <c r="A260" s="68" t="e">
        <f>IF('Registro de Contratos'!#REF!="","-",'Registro de Contratos'!#REF!&amp;" - "&amp;'Registro de Contratos'!#REF!&amp;" - "&amp;'Registro de Contratos'!#REF!)</f>
        <v>#REF!</v>
      </c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70"/>
      <c r="N260" s="62">
        <f t="shared" ref="N260:N514" si="1">SUM(B260:M260)</f>
        <v>0</v>
      </c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</row>
    <row r="261" spans="1:26" ht="15.75" customHeight="1" x14ac:dyDescent="0.25">
      <c r="A261" s="65" t="e">
        <f>IF('Registro de Contratos'!#REF!="","-",'Registro de Contratos'!#REF!&amp;" - "&amp;'Registro de Contratos'!#REF!&amp;" - "&amp;'Registro de Contratos'!#REF!)</f>
        <v>#REF!</v>
      </c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7"/>
      <c r="N261" s="62">
        <f t="shared" si="1"/>
        <v>0</v>
      </c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</row>
    <row r="262" spans="1:26" ht="15.75" customHeight="1" x14ac:dyDescent="0.25">
      <c r="A262" s="68" t="e">
        <f>IF('Registro de Contratos'!#REF!="","-",'Registro de Contratos'!#REF!&amp;" - "&amp;'Registro de Contratos'!#REF!&amp;" - "&amp;'Registro de Contratos'!#REF!)</f>
        <v>#REF!</v>
      </c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70"/>
      <c r="N262" s="62">
        <f t="shared" si="1"/>
        <v>0</v>
      </c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</row>
    <row r="263" spans="1:26" ht="15.75" customHeight="1" x14ac:dyDescent="0.25">
      <c r="A263" s="65" t="e">
        <f>IF('Registro de Contratos'!#REF!="","-",'Registro de Contratos'!#REF!&amp;" - "&amp;'Registro de Contratos'!#REF!&amp;" - "&amp;'Registro de Contratos'!#REF!)</f>
        <v>#REF!</v>
      </c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7"/>
      <c r="N263" s="62">
        <f t="shared" si="1"/>
        <v>0</v>
      </c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</row>
    <row r="264" spans="1:26" ht="15.75" customHeight="1" x14ac:dyDescent="0.25">
      <c r="A264" s="68" t="e">
        <f>IF('Registro de Contratos'!#REF!="","-",'Registro de Contratos'!#REF!&amp;" - "&amp;'Registro de Contratos'!#REF!&amp;" - "&amp;'Registro de Contratos'!#REF!)</f>
        <v>#REF!</v>
      </c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70"/>
      <c r="N264" s="62">
        <f t="shared" si="1"/>
        <v>0</v>
      </c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</row>
    <row r="265" spans="1:26" ht="15.75" customHeight="1" x14ac:dyDescent="0.25">
      <c r="A265" s="65" t="e">
        <f>IF('Registro de Contratos'!#REF!="","-",'Registro de Contratos'!#REF!&amp;" - "&amp;'Registro de Contratos'!#REF!&amp;" - "&amp;'Registro de Contratos'!#REF!)</f>
        <v>#REF!</v>
      </c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7"/>
      <c r="N265" s="62">
        <f t="shared" si="1"/>
        <v>0</v>
      </c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</row>
    <row r="266" spans="1:26" ht="15.75" customHeight="1" x14ac:dyDescent="0.25">
      <c r="A266" s="68" t="e">
        <f>IF('Registro de Contratos'!#REF!="","-",'Registro de Contratos'!#REF!&amp;" - "&amp;'Registro de Contratos'!#REF!&amp;" - "&amp;'Registro de Contratos'!#REF!)</f>
        <v>#REF!</v>
      </c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70"/>
      <c r="N266" s="62">
        <f t="shared" si="1"/>
        <v>0</v>
      </c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</row>
    <row r="267" spans="1:26" ht="15.75" customHeight="1" x14ac:dyDescent="0.25">
      <c r="A267" s="65" t="e">
        <f>IF('Registro de Contratos'!#REF!="","-",'Registro de Contratos'!#REF!&amp;" - "&amp;'Registro de Contratos'!#REF!&amp;" - "&amp;'Registro de Contratos'!#REF!)</f>
        <v>#REF!</v>
      </c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7"/>
      <c r="N267" s="62">
        <f t="shared" si="1"/>
        <v>0</v>
      </c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</row>
    <row r="268" spans="1:26" ht="15.75" customHeight="1" x14ac:dyDescent="0.25">
      <c r="A268" s="68" t="e">
        <f>IF('Registro de Contratos'!#REF!="","-",'Registro de Contratos'!#REF!&amp;" - "&amp;'Registro de Contratos'!#REF!&amp;" - "&amp;'Registro de Contratos'!#REF!)</f>
        <v>#REF!</v>
      </c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70"/>
      <c r="N268" s="62">
        <f t="shared" si="1"/>
        <v>0</v>
      </c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</row>
    <row r="269" spans="1:26" ht="15.75" customHeight="1" x14ac:dyDescent="0.25">
      <c r="A269" s="65" t="e">
        <f>IF('Registro de Contratos'!#REF!="","-",'Registro de Contratos'!#REF!&amp;" - "&amp;'Registro de Contratos'!#REF!&amp;" - "&amp;'Registro de Contratos'!#REF!)</f>
        <v>#REF!</v>
      </c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7"/>
      <c r="N269" s="62">
        <f t="shared" si="1"/>
        <v>0</v>
      </c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</row>
    <row r="270" spans="1:26" ht="15.75" customHeight="1" x14ac:dyDescent="0.25">
      <c r="A270" s="68" t="e">
        <f>IF('Registro de Contratos'!#REF!="","-",'Registro de Contratos'!#REF!&amp;" - "&amp;'Registro de Contratos'!#REF!&amp;" - "&amp;'Registro de Contratos'!#REF!)</f>
        <v>#REF!</v>
      </c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70"/>
      <c r="N270" s="62">
        <f t="shared" si="1"/>
        <v>0</v>
      </c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</row>
    <row r="271" spans="1:26" ht="15.75" customHeight="1" x14ac:dyDescent="0.25">
      <c r="A271" s="65" t="e">
        <f>IF('Registro de Contratos'!#REF!="","-",'Registro de Contratos'!#REF!&amp;" - "&amp;'Registro de Contratos'!#REF!&amp;" - "&amp;'Registro de Contratos'!#REF!)</f>
        <v>#REF!</v>
      </c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7"/>
      <c r="N271" s="62">
        <f t="shared" si="1"/>
        <v>0</v>
      </c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</row>
    <row r="272" spans="1:26" ht="15.75" customHeight="1" x14ac:dyDescent="0.25">
      <c r="A272" s="68" t="e">
        <f>IF('Registro de Contratos'!#REF!="","-",'Registro de Contratos'!#REF!&amp;" - "&amp;'Registro de Contratos'!#REF!&amp;" - "&amp;'Registro de Contratos'!#REF!)</f>
        <v>#REF!</v>
      </c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70"/>
      <c r="N272" s="62">
        <f t="shared" si="1"/>
        <v>0</v>
      </c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</row>
    <row r="273" spans="1:26" ht="15.75" customHeight="1" x14ac:dyDescent="0.25">
      <c r="A273" s="65" t="e">
        <f>IF('Registro de Contratos'!#REF!="","-",'Registro de Contratos'!#REF!&amp;" - "&amp;'Registro de Contratos'!#REF!&amp;" - "&amp;'Registro de Contratos'!#REF!)</f>
        <v>#REF!</v>
      </c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7"/>
      <c r="N273" s="62">
        <f t="shared" si="1"/>
        <v>0</v>
      </c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</row>
    <row r="274" spans="1:26" ht="15.75" customHeight="1" x14ac:dyDescent="0.25">
      <c r="A274" s="68" t="e">
        <f>IF('Registro de Contratos'!#REF!="","-",'Registro de Contratos'!#REF!&amp;" - "&amp;'Registro de Contratos'!#REF!&amp;" - "&amp;'Registro de Contratos'!#REF!)</f>
        <v>#REF!</v>
      </c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70"/>
      <c r="N274" s="62">
        <f t="shared" si="1"/>
        <v>0</v>
      </c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</row>
    <row r="275" spans="1:26" ht="15.75" customHeight="1" x14ac:dyDescent="0.25">
      <c r="A275" s="65" t="e">
        <f>IF('Registro de Contratos'!#REF!="","-",'Registro de Contratos'!#REF!&amp;" - "&amp;'Registro de Contratos'!#REF!&amp;" - "&amp;'Registro de Contratos'!#REF!)</f>
        <v>#REF!</v>
      </c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7"/>
      <c r="N275" s="62">
        <f t="shared" si="1"/>
        <v>0</v>
      </c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</row>
    <row r="276" spans="1:26" ht="15.75" customHeight="1" x14ac:dyDescent="0.25">
      <c r="A276" s="68" t="e">
        <f>IF('Registro de Contratos'!#REF!="","-",'Registro de Contratos'!#REF!&amp;" - "&amp;'Registro de Contratos'!#REF!&amp;" - "&amp;'Registro de Contratos'!#REF!)</f>
        <v>#REF!</v>
      </c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70"/>
      <c r="N276" s="62">
        <f t="shared" si="1"/>
        <v>0</v>
      </c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</row>
    <row r="277" spans="1:26" ht="15.75" customHeight="1" x14ac:dyDescent="0.25">
      <c r="A277" s="65" t="e">
        <f>IF('Registro de Contratos'!#REF!="","-",'Registro de Contratos'!#REF!&amp;" - "&amp;'Registro de Contratos'!#REF!&amp;" - "&amp;'Registro de Contratos'!#REF!)</f>
        <v>#REF!</v>
      </c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7"/>
      <c r="N277" s="62">
        <f t="shared" si="1"/>
        <v>0</v>
      </c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</row>
    <row r="278" spans="1:26" ht="15.75" customHeight="1" x14ac:dyDescent="0.25">
      <c r="A278" s="68" t="e">
        <f>IF('Registro de Contratos'!#REF!="","-",'Registro de Contratos'!#REF!&amp;" - "&amp;'Registro de Contratos'!#REF!&amp;" - "&amp;'Registro de Contratos'!#REF!)</f>
        <v>#REF!</v>
      </c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70"/>
      <c r="N278" s="62">
        <f t="shared" si="1"/>
        <v>0</v>
      </c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</row>
    <row r="279" spans="1:26" ht="15.75" customHeight="1" x14ac:dyDescent="0.25">
      <c r="A279" s="65" t="e">
        <f>IF('Registro de Contratos'!#REF!="","-",'Registro de Contratos'!#REF!&amp;" - "&amp;'Registro de Contratos'!#REF!&amp;" - "&amp;'Registro de Contratos'!#REF!)</f>
        <v>#REF!</v>
      </c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7"/>
      <c r="N279" s="62">
        <f t="shared" si="1"/>
        <v>0</v>
      </c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</row>
    <row r="280" spans="1:26" ht="15.75" customHeight="1" x14ac:dyDescent="0.25">
      <c r="A280" s="68" t="e">
        <f>IF('Registro de Contratos'!#REF!="","-",'Registro de Contratos'!#REF!&amp;" - "&amp;'Registro de Contratos'!#REF!&amp;" - "&amp;'Registro de Contratos'!#REF!)</f>
        <v>#REF!</v>
      </c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70"/>
      <c r="N280" s="62">
        <f t="shared" si="1"/>
        <v>0</v>
      </c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</row>
    <row r="281" spans="1:26" ht="15.75" customHeight="1" x14ac:dyDescent="0.25">
      <c r="A281" s="65" t="e">
        <f>IF('Registro de Contratos'!#REF!="","-",'Registro de Contratos'!#REF!&amp;" - "&amp;'Registro de Contratos'!#REF!&amp;" - "&amp;'Registro de Contratos'!#REF!)</f>
        <v>#REF!</v>
      </c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7"/>
      <c r="N281" s="62">
        <f t="shared" si="1"/>
        <v>0</v>
      </c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</row>
    <row r="282" spans="1:26" ht="15.75" customHeight="1" x14ac:dyDescent="0.25">
      <c r="A282" s="68" t="e">
        <f>IF('Registro de Contratos'!#REF!="","-",'Registro de Contratos'!#REF!&amp;" - "&amp;'Registro de Contratos'!#REF!&amp;" - "&amp;'Registro de Contratos'!#REF!)</f>
        <v>#REF!</v>
      </c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70"/>
      <c r="N282" s="62">
        <f t="shared" si="1"/>
        <v>0</v>
      </c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</row>
    <row r="283" spans="1:26" ht="15.75" customHeight="1" x14ac:dyDescent="0.25">
      <c r="A283" s="65" t="e">
        <f>IF('Registro de Contratos'!#REF!="","-",'Registro de Contratos'!#REF!&amp;" - "&amp;'Registro de Contratos'!#REF!&amp;" - "&amp;'Registro de Contratos'!#REF!)</f>
        <v>#REF!</v>
      </c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7"/>
      <c r="N283" s="62">
        <f t="shared" si="1"/>
        <v>0</v>
      </c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</row>
    <row r="284" spans="1:26" ht="15.75" customHeight="1" x14ac:dyDescent="0.25">
      <c r="A284" s="68" t="e">
        <f>IF('Registro de Contratos'!#REF!="","-",'Registro de Contratos'!#REF!&amp;" - "&amp;'Registro de Contratos'!#REF!&amp;" - "&amp;'Registro de Contratos'!#REF!)</f>
        <v>#REF!</v>
      </c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70"/>
      <c r="N284" s="62">
        <f t="shared" si="1"/>
        <v>0</v>
      </c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</row>
    <row r="285" spans="1:26" ht="15.75" customHeight="1" x14ac:dyDescent="0.25">
      <c r="A285" s="65" t="e">
        <f>IF('Registro de Contratos'!#REF!="","-",'Registro de Contratos'!#REF!&amp;" - "&amp;'Registro de Contratos'!#REF!&amp;" - "&amp;'Registro de Contratos'!#REF!)</f>
        <v>#REF!</v>
      </c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7"/>
      <c r="N285" s="62">
        <f t="shared" si="1"/>
        <v>0</v>
      </c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</row>
    <row r="286" spans="1:26" ht="15.75" customHeight="1" x14ac:dyDescent="0.25">
      <c r="A286" s="68" t="e">
        <f>IF('Registro de Contratos'!#REF!="","-",'Registro de Contratos'!#REF!&amp;" - "&amp;'Registro de Contratos'!#REF!&amp;" - "&amp;'Registro de Contratos'!#REF!)</f>
        <v>#REF!</v>
      </c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70"/>
      <c r="N286" s="62">
        <f t="shared" si="1"/>
        <v>0</v>
      </c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</row>
    <row r="287" spans="1:26" ht="15.75" customHeight="1" x14ac:dyDescent="0.25">
      <c r="A287" s="65" t="e">
        <f>IF('Registro de Contratos'!#REF!="","-",'Registro de Contratos'!#REF!&amp;" - "&amp;'Registro de Contratos'!#REF!&amp;" - "&amp;'Registro de Contratos'!#REF!)</f>
        <v>#REF!</v>
      </c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7"/>
      <c r="N287" s="62">
        <f t="shared" si="1"/>
        <v>0</v>
      </c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</row>
    <row r="288" spans="1:26" ht="15.75" customHeight="1" x14ac:dyDescent="0.25">
      <c r="A288" s="68" t="e">
        <f>IF('Registro de Contratos'!#REF!="","-",'Registro de Contratos'!#REF!&amp;" - "&amp;'Registro de Contratos'!#REF!&amp;" - "&amp;'Registro de Contratos'!#REF!)</f>
        <v>#REF!</v>
      </c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70"/>
      <c r="N288" s="62">
        <f t="shared" si="1"/>
        <v>0</v>
      </c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</row>
    <row r="289" spans="1:26" ht="15.75" customHeight="1" x14ac:dyDescent="0.25">
      <c r="A289" s="65" t="e">
        <f>IF('Registro de Contratos'!#REF!="","-",'Registro de Contratos'!#REF!&amp;" - "&amp;'Registro de Contratos'!#REF!&amp;" - "&amp;'Registro de Contratos'!#REF!)</f>
        <v>#REF!</v>
      </c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7"/>
      <c r="N289" s="62">
        <f t="shared" si="1"/>
        <v>0</v>
      </c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</row>
    <row r="290" spans="1:26" ht="15.75" customHeight="1" x14ac:dyDescent="0.25">
      <c r="A290" s="68" t="e">
        <f>IF('Registro de Contratos'!#REF!="","-",'Registro de Contratos'!#REF!&amp;" - "&amp;'Registro de Contratos'!#REF!&amp;" - "&amp;'Registro de Contratos'!#REF!)</f>
        <v>#REF!</v>
      </c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70"/>
      <c r="N290" s="62">
        <f t="shared" si="1"/>
        <v>0</v>
      </c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</row>
    <row r="291" spans="1:26" ht="15.75" customHeight="1" x14ac:dyDescent="0.25">
      <c r="A291" s="65" t="e">
        <f>IF('Registro de Contratos'!#REF!="","-",'Registro de Contratos'!#REF!&amp;" - "&amp;'Registro de Contratos'!#REF!&amp;" - "&amp;'Registro de Contratos'!#REF!)</f>
        <v>#REF!</v>
      </c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7"/>
      <c r="N291" s="62">
        <f t="shared" si="1"/>
        <v>0</v>
      </c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</row>
    <row r="292" spans="1:26" ht="15.75" customHeight="1" x14ac:dyDescent="0.25">
      <c r="A292" s="68" t="e">
        <f>IF('Registro de Contratos'!#REF!="","-",'Registro de Contratos'!#REF!&amp;" - "&amp;'Registro de Contratos'!#REF!&amp;" - "&amp;'Registro de Contratos'!#REF!)</f>
        <v>#REF!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70"/>
      <c r="N292" s="62">
        <f t="shared" si="1"/>
        <v>0</v>
      </c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</row>
    <row r="293" spans="1:26" ht="15.75" customHeight="1" x14ac:dyDescent="0.25">
      <c r="A293" s="65" t="e">
        <f>IF('Registro de Contratos'!#REF!="","-",'Registro de Contratos'!#REF!&amp;" - "&amp;'Registro de Contratos'!#REF!&amp;" - "&amp;'Registro de Contratos'!#REF!)</f>
        <v>#REF!</v>
      </c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7"/>
      <c r="N293" s="62">
        <f t="shared" si="1"/>
        <v>0</v>
      </c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</row>
    <row r="294" spans="1:26" ht="15.75" customHeight="1" x14ac:dyDescent="0.25">
      <c r="A294" s="68" t="e">
        <f>IF('Registro de Contratos'!#REF!="","-",'Registro de Contratos'!#REF!&amp;" - "&amp;'Registro de Contratos'!#REF!&amp;" - "&amp;'Registro de Contratos'!#REF!)</f>
        <v>#REF!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70"/>
      <c r="N294" s="62">
        <f t="shared" si="1"/>
        <v>0</v>
      </c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</row>
    <row r="295" spans="1:26" ht="15.75" customHeight="1" x14ac:dyDescent="0.25">
      <c r="A295" s="65" t="e">
        <f>IF('Registro de Contratos'!#REF!="","-",'Registro de Contratos'!#REF!&amp;" - "&amp;'Registro de Contratos'!#REF!&amp;" - "&amp;'Registro de Contratos'!#REF!)</f>
        <v>#REF!</v>
      </c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7"/>
      <c r="N295" s="62">
        <f t="shared" si="1"/>
        <v>0</v>
      </c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</row>
    <row r="296" spans="1:26" ht="15.75" customHeight="1" x14ac:dyDescent="0.25">
      <c r="A296" s="68" t="e">
        <f>IF('Registro de Contratos'!#REF!="","-",'Registro de Contratos'!#REF!&amp;" - "&amp;'Registro de Contratos'!#REF!&amp;" - "&amp;'Registro de Contratos'!#REF!)</f>
        <v>#REF!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70"/>
      <c r="N296" s="62">
        <f t="shared" si="1"/>
        <v>0</v>
      </c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</row>
    <row r="297" spans="1:26" ht="15.75" customHeight="1" x14ac:dyDescent="0.25">
      <c r="A297" s="65" t="e">
        <f>IF('Registro de Contratos'!#REF!="","-",'Registro de Contratos'!#REF!&amp;" - "&amp;'Registro de Contratos'!#REF!&amp;" - "&amp;'Registro de Contratos'!#REF!)</f>
        <v>#REF!</v>
      </c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7"/>
      <c r="N297" s="62">
        <f t="shared" si="1"/>
        <v>0</v>
      </c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</row>
    <row r="298" spans="1:26" ht="15.75" customHeight="1" x14ac:dyDescent="0.25">
      <c r="A298" s="68" t="e">
        <f>IF('Registro de Contratos'!#REF!="","-",'Registro de Contratos'!#REF!&amp;" - "&amp;'Registro de Contratos'!#REF!&amp;" - "&amp;'Registro de Contratos'!#REF!)</f>
        <v>#REF!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70"/>
      <c r="N298" s="62">
        <f t="shared" si="1"/>
        <v>0</v>
      </c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</row>
    <row r="299" spans="1:26" ht="15.75" customHeight="1" x14ac:dyDescent="0.25">
      <c r="A299" s="65" t="e">
        <f>IF('Registro de Contratos'!#REF!="","-",'Registro de Contratos'!#REF!&amp;" - "&amp;'Registro de Contratos'!#REF!&amp;" - "&amp;'Registro de Contratos'!#REF!)</f>
        <v>#REF!</v>
      </c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7"/>
      <c r="N299" s="62">
        <f t="shared" si="1"/>
        <v>0</v>
      </c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</row>
    <row r="300" spans="1:26" ht="15.75" customHeight="1" x14ac:dyDescent="0.25">
      <c r="A300" s="68" t="e">
        <f>IF('Registro de Contratos'!#REF!="","-",'Registro de Contratos'!#REF!&amp;" - "&amp;'Registro de Contratos'!#REF!&amp;" - "&amp;'Registro de Contratos'!#REF!)</f>
        <v>#REF!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70"/>
      <c r="N300" s="62">
        <f t="shared" si="1"/>
        <v>0</v>
      </c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</row>
    <row r="301" spans="1:26" ht="15.75" customHeight="1" x14ac:dyDescent="0.25">
      <c r="A301" s="65" t="e">
        <f>IF('Registro de Contratos'!#REF!="","-",'Registro de Contratos'!#REF!&amp;" - "&amp;'Registro de Contratos'!#REF!&amp;" - "&amp;'Registro de Contratos'!#REF!)</f>
        <v>#REF!</v>
      </c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7"/>
      <c r="N301" s="62">
        <f t="shared" si="1"/>
        <v>0</v>
      </c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</row>
    <row r="302" spans="1:26" ht="15.75" customHeight="1" x14ac:dyDescent="0.25">
      <c r="A302" s="68" t="e">
        <f>IF('Registro de Contratos'!#REF!="","-",'Registro de Contratos'!#REF!&amp;" - "&amp;'Registro de Contratos'!#REF!&amp;" - "&amp;'Registro de Contratos'!#REF!)</f>
        <v>#REF!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70"/>
      <c r="N302" s="62">
        <f t="shared" si="1"/>
        <v>0</v>
      </c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</row>
    <row r="303" spans="1:26" ht="15.75" customHeight="1" x14ac:dyDescent="0.25">
      <c r="A303" s="65" t="e">
        <f>IF('Registro de Contratos'!#REF!="","-",'Registro de Contratos'!#REF!&amp;" - "&amp;'Registro de Contratos'!#REF!&amp;" - "&amp;'Registro de Contratos'!#REF!)</f>
        <v>#REF!</v>
      </c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7"/>
      <c r="N303" s="62">
        <f t="shared" si="1"/>
        <v>0</v>
      </c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</row>
    <row r="304" spans="1:26" ht="15.75" customHeight="1" x14ac:dyDescent="0.25">
      <c r="A304" s="68" t="e">
        <f>IF('Registro de Contratos'!#REF!="","-",'Registro de Contratos'!#REF!&amp;" - "&amp;'Registro de Contratos'!#REF!&amp;" - "&amp;'Registro de Contratos'!#REF!)</f>
        <v>#REF!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70"/>
      <c r="N304" s="62">
        <f t="shared" si="1"/>
        <v>0</v>
      </c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</row>
    <row r="305" spans="1:26" ht="15.75" customHeight="1" x14ac:dyDescent="0.25">
      <c r="A305" s="65" t="e">
        <f>IF('Registro de Contratos'!#REF!="","-",'Registro de Contratos'!#REF!&amp;" - "&amp;'Registro de Contratos'!#REF!&amp;" - "&amp;'Registro de Contratos'!#REF!)</f>
        <v>#REF!</v>
      </c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7"/>
      <c r="N305" s="62">
        <f t="shared" si="1"/>
        <v>0</v>
      </c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</row>
    <row r="306" spans="1:26" ht="15.75" customHeight="1" x14ac:dyDescent="0.25">
      <c r="A306" s="68" t="e">
        <f>IF('Registro de Contratos'!#REF!="","-",'Registro de Contratos'!#REF!&amp;" - "&amp;'Registro de Contratos'!#REF!&amp;" - "&amp;'Registro de Contratos'!#REF!)</f>
        <v>#REF!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70"/>
      <c r="N306" s="62">
        <f t="shared" si="1"/>
        <v>0</v>
      </c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</row>
    <row r="307" spans="1:26" ht="15.75" customHeight="1" x14ac:dyDescent="0.25">
      <c r="A307" s="65" t="e">
        <f>IF('Registro de Contratos'!#REF!="","-",'Registro de Contratos'!#REF!&amp;" - "&amp;'Registro de Contratos'!#REF!&amp;" - "&amp;'Registro de Contratos'!#REF!)</f>
        <v>#REF!</v>
      </c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7"/>
      <c r="N307" s="62">
        <f t="shared" si="1"/>
        <v>0</v>
      </c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</row>
    <row r="308" spans="1:26" ht="15.75" customHeight="1" x14ac:dyDescent="0.25">
      <c r="A308" s="68" t="e">
        <f>IF('Registro de Contratos'!#REF!="","-",'Registro de Contratos'!#REF!&amp;" - "&amp;'Registro de Contratos'!#REF!&amp;" - "&amp;'Registro de Contratos'!#REF!)</f>
        <v>#REF!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70"/>
      <c r="N308" s="62">
        <f t="shared" si="1"/>
        <v>0</v>
      </c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</row>
    <row r="309" spans="1:26" ht="15.75" customHeight="1" x14ac:dyDescent="0.25">
      <c r="A309" s="65" t="e">
        <f>IF('Registro de Contratos'!#REF!="","-",'Registro de Contratos'!#REF!&amp;" - "&amp;'Registro de Contratos'!#REF!&amp;" - "&amp;'Registro de Contratos'!#REF!)</f>
        <v>#REF!</v>
      </c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7"/>
      <c r="N309" s="62">
        <f t="shared" si="1"/>
        <v>0</v>
      </c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</row>
    <row r="310" spans="1:26" ht="15.75" customHeight="1" x14ac:dyDescent="0.25">
      <c r="A310" s="68" t="e">
        <f>IF('Registro de Contratos'!#REF!="","-",'Registro de Contratos'!#REF!&amp;" - "&amp;'Registro de Contratos'!#REF!&amp;" - "&amp;'Registro de Contratos'!#REF!)</f>
        <v>#REF!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70"/>
      <c r="N310" s="62">
        <f t="shared" si="1"/>
        <v>0</v>
      </c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</row>
    <row r="311" spans="1:26" ht="15.75" customHeight="1" x14ac:dyDescent="0.25">
      <c r="A311" s="65" t="e">
        <f>IF('Registro de Contratos'!#REF!="","-",'Registro de Contratos'!#REF!&amp;" - "&amp;'Registro de Contratos'!#REF!&amp;" - "&amp;'Registro de Contratos'!#REF!)</f>
        <v>#REF!</v>
      </c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7"/>
      <c r="N311" s="62">
        <f t="shared" si="1"/>
        <v>0</v>
      </c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</row>
    <row r="312" spans="1:26" ht="15.75" customHeight="1" x14ac:dyDescent="0.25">
      <c r="A312" s="68" t="e">
        <f>IF('Registro de Contratos'!#REF!="","-",'Registro de Contratos'!#REF!&amp;" - "&amp;'Registro de Contratos'!#REF!&amp;" - "&amp;'Registro de Contratos'!#REF!)</f>
        <v>#REF!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70"/>
      <c r="N312" s="62">
        <f t="shared" si="1"/>
        <v>0</v>
      </c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</row>
    <row r="313" spans="1:26" ht="15.75" customHeight="1" x14ac:dyDescent="0.25">
      <c r="A313" s="65" t="e">
        <f>IF('Registro de Contratos'!#REF!="","-",'Registro de Contratos'!#REF!&amp;" - "&amp;'Registro de Contratos'!#REF!&amp;" - "&amp;'Registro de Contratos'!#REF!)</f>
        <v>#REF!</v>
      </c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7"/>
      <c r="N313" s="62">
        <f t="shared" si="1"/>
        <v>0</v>
      </c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</row>
    <row r="314" spans="1:26" ht="15.75" customHeight="1" x14ac:dyDescent="0.25">
      <c r="A314" s="68" t="e">
        <f>IF('Registro de Contratos'!#REF!="","-",'Registro de Contratos'!#REF!&amp;" - "&amp;'Registro de Contratos'!#REF!&amp;" - "&amp;'Registro de Contratos'!#REF!)</f>
        <v>#REF!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70"/>
      <c r="N314" s="62">
        <f t="shared" si="1"/>
        <v>0</v>
      </c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</row>
    <row r="315" spans="1:26" ht="15.75" customHeight="1" x14ac:dyDescent="0.25">
      <c r="A315" s="65" t="e">
        <f>IF('Registro de Contratos'!#REF!="","-",'Registro de Contratos'!#REF!&amp;" - "&amp;'Registro de Contratos'!#REF!&amp;" - "&amp;'Registro de Contratos'!#REF!)</f>
        <v>#REF!</v>
      </c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7"/>
      <c r="N315" s="62">
        <f t="shared" si="1"/>
        <v>0</v>
      </c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</row>
    <row r="316" spans="1:26" ht="15.75" customHeight="1" x14ac:dyDescent="0.25">
      <c r="A316" s="68" t="e">
        <f>IF('Registro de Contratos'!#REF!="","-",'Registro de Contratos'!#REF!&amp;" - "&amp;'Registro de Contratos'!#REF!&amp;" - "&amp;'Registro de Contratos'!#REF!)</f>
        <v>#REF!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70"/>
      <c r="N316" s="62">
        <f t="shared" si="1"/>
        <v>0</v>
      </c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</row>
    <row r="317" spans="1:26" ht="15.75" customHeight="1" x14ac:dyDescent="0.25">
      <c r="A317" s="65" t="e">
        <f>IF('Registro de Contratos'!#REF!="","-",'Registro de Contratos'!#REF!&amp;" - "&amp;'Registro de Contratos'!#REF!&amp;" - "&amp;'Registro de Contratos'!#REF!)</f>
        <v>#REF!</v>
      </c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7"/>
      <c r="N317" s="62">
        <f t="shared" si="1"/>
        <v>0</v>
      </c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</row>
    <row r="318" spans="1:26" ht="15.75" customHeight="1" x14ac:dyDescent="0.25">
      <c r="A318" s="68" t="e">
        <f>IF('Registro de Contratos'!#REF!="","-",'Registro de Contratos'!#REF!&amp;" - "&amp;'Registro de Contratos'!#REF!&amp;" - "&amp;'Registro de Contratos'!#REF!)</f>
        <v>#REF!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70"/>
      <c r="N318" s="62">
        <f t="shared" si="1"/>
        <v>0</v>
      </c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</row>
    <row r="319" spans="1:26" ht="15.75" customHeight="1" x14ac:dyDescent="0.25">
      <c r="A319" s="65" t="e">
        <f>IF('Registro de Contratos'!#REF!="","-",'Registro de Contratos'!#REF!&amp;" - "&amp;'Registro de Contratos'!#REF!&amp;" - "&amp;'Registro de Contratos'!#REF!)</f>
        <v>#REF!</v>
      </c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7"/>
      <c r="N319" s="62">
        <f t="shared" si="1"/>
        <v>0</v>
      </c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</row>
    <row r="320" spans="1:26" ht="15.75" customHeight="1" x14ac:dyDescent="0.25">
      <c r="A320" s="68" t="e">
        <f>IF('Registro de Contratos'!#REF!="","-",'Registro de Contratos'!#REF!&amp;" - "&amp;'Registro de Contratos'!#REF!&amp;" - "&amp;'Registro de Contratos'!#REF!)</f>
        <v>#REF!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70"/>
      <c r="N320" s="62">
        <f t="shared" si="1"/>
        <v>0</v>
      </c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</row>
    <row r="321" spans="1:26" ht="15.75" customHeight="1" x14ac:dyDescent="0.25">
      <c r="A321" s="65" t="e">
        <f>IF('Registro de Contratos'!#REF!="","-",'Registro de Contratos'!#REF!&amp;" - "&amp;'Registro de Contratos'!#REF!&amp;" - "&amp;'Registro de Contratos'!#REF!)</f>
        <v>#REF!</v>
      </c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7"/>
      <c r="N321" s="62">
        <f t="shared" si="1"/>
        <v>0</v>
      </c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</row>
    <row r="322" spans="1:26" ht="15.75" customHeight="1" x14ac:dyDescent="0.25">
      <c r="A322" s="68" t="e">
        <f>IF('Registro de Contratos'!#REF!="","-",'Registro de Contratos'!#REF!&amp;" - "&amp;'Registro de Contratos'!#REF!&amp;" - "&amp;'Registro de Contratos'!#REF!)</f>
        <v>#REF!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70"/>
      <c r="N322" s="62">
        <f t="shared" si="1"/>
        <v>0</v>
      </c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</row>
    <row r="323" spans="1:26" ht="15.75" customHeight="1" x14ac:dyDescent="0.25">
      <c r="A323" s="65" t="e">
        <f>IF('Registro de Contratos'!#REF!="","-",'Registro de Contratos'!#REF!&amp;" - "&amp;'Registro de Contratos'!#REF!&amp;" - "&amp;'Registro de Contratos'!#REF!)</f>
        <v>#REF!</v>
      </c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7"/>
      <c r="N323" s="62">
        <f t="shared" si="1"/>
        <v>0</v>
      </c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</row>
    <row r="324" spans="1:26" ht="15.75" customHeight="1" x14ac:dyDescent="0.25">
      <c r="A324" s="68" t="e">
        <f>IF('Registro de Contratos'!#REF!="","-",'Registro de Contratos'!#REF!&amp;" - "&amp;'Registro de Contratos'!#REF!&amp;" - "&amp;'Registro de Contratos'!#REF!)</f>
        <v>#REF!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70"/>
      <c r="N324" s="62">
        <f t="shared" si="1"/>
        <v>0</v>
      </c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</row>
    <row r="325" spans="1:26" ht="15.75" customHeight="1" x14ac:dyDescent="0.25">
      <c r="A325" s="65" t="e">
        <f>IF('Registro de Contratos'!#REF!="","-",'Registro de Contratos'!#REF!&amp;" - "&amp;'Registro de Contratos'!#REF!&amp;" - "&amp;'Registro de Contratos'!#REF!)</f>
        <v>#REF!</v>
      </c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7"/>
      <c r="N325" s="62">
        <f t="shared" si="1"/>
        <v>0</v>
      </c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</row>
    <row r="326" spans="1:26" ht="15.75" customHeight="1" x14ac:dyDescent="0.25">
      <c r="A326" s="68" t="e">
        <f>IF('Registro de Contratos'!#REF!="","-",'Registro de Contratos'!#REF!&amp;" - "&amp;'Registro de Contratos'!#REF!&amp;" - "&amp;'Registro de Contratos'!#REF!)</f>
        <v>#REF!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70"/>
      <c r="N326" s="62">
        <f t="shared" si="1"/>
        <v>0</v>
      </c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</row>
    <row r="327" spans="1:26" ht="15.75" customHeight="1" x14ac:dyDescent="0.25">
      <c r="A327" s="65" t="e">
        <f>IF('Registro de Contratos'!#REF!="","-",'Registro de Contratos'!#REF!&amp;" - "&amp;'Registro de Contratos'!#REF!&amp;" - "&amp;'Registro de Contratos'!#REF!)</f>
        <v>#REF!</v>
      </c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7"/>
      <c r="N327" s="62">
        <f t="shared" si="1"/>
        <v>0</v>
      </c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</row>
    <row r="328" spans="1:26" ht="15.75" customHeight="1" x14ac:dyDescent="0.25">
      <c r="A328" s="68" t="e">
        <f>IF('Registro de Contratos'!#REF!="","-",'Registro de Contratos'!#REF!&amp;" - "&amp;'Registro de Contratos'!#REF!&amp;" - "&amp;'Registro de Contratos'!#REF!)</f>
        <v>#REF!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70"/>
      <c r="N328" s="62">
        <f t="shared" si="1"/>
        <v>0</v>
      </c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</row>
    <row r="329" spans="1:26" ht="15.75" customHeight="1" x14ac:dyDescent="0.25">
      <c r="A329" s="65" t="e">
        <f>IF('Registro de Contratos'!#REF!="","-",'Registro de Contratos'!#REF!&amp;" - "&amp;'Registro de Contratos'!#REF!&amp;" - "&amp;'Registro de Contratos'!#REF!)</f>
        <v>#REF!</v>
      </c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7"/>
      <c r="N329" s="62">
        <f t="shared" si="1"/>
        <v>0</v>
      </c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</row>
    <row r="330" spans="1:26" ht="15.75" customHeight="1" x14ac:dyDescent="0.25">
      <c r="A330" s="68" t="e">
        <f>IF('Registro de Contratos'!#REF!="","-",'Registro de Contratos'!#REF!&amp;" - "&amp;'Registro de Contratos'!#REF!&amp;" - "&amp;'Registro de Contratos'!#REF!)</f>
        <v>#REF!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70"/>
      <c r="N330" s="62">
        <f t="shared" si="1"/>
        <v>0</v>
      </c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</row>
    <row r="331" spans="1:26" ht="15.75" customHeight="1" x14ac:dyDescent="0.25">
      <c r="A331" s="65" t="e">
        <f>IF('Registro de Contratos'!#REF!="","-",'Registro de Contratos'!#REF!&amp;" - "&amp;'Registro de Contratos'!#REF!&amp;" - "&amp;'Registro de Contratos'!#REF!)</f>
        <v>#REF!</v>
      </c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7"/>
      <c r="N331" s="62">
        <f t="shared" si="1"/>
        <v>0</v>
      </c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</row>
    <row r="332" spans="1:26" ht="15.75" customHeight="1" x14ac:dyDescent="0.25">
      <c r="A332" s="68" t="e">
        <f>IF('Registro de Contratos'!#REF!="","-",'Registro de Contratos'!#REF!&amp;" - "&amp;'Registro de Contratos'!#REF!&amp;" - "&amp;'Registro de Contratos'!#REF!)</f>
        <v>#REF!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70"/>
      <c r="N332" s="62">
        <f t="shared" si="1"/>
        <v>0</v>
      </c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</row>
    <row r="333" spans="1:26" ht="15.75" customHeight="1" x14ac:dyDescent="0.25">
      <c r="A333" s="65" t="e">
        <f>IF('Registro de Contratos'!#REF!="","-",'Registro de Contratos'!#REF!&amp;" - "&amp;'Registro de Contratos'!#REF!&amp;" - "&amp;'Registro de Contratos'!#REF!)</f>
        <v>#REF!</v>
      </c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7"/>
      <c r="N333" s="62">
        <f t="shared" si="1"/>
        <v>0</v>
      </c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</row>
    <row r="334" spans="1:26" ht="15.75" customHeight="1" x14ac:dyDescent="0.25">
      <c r="A334" s="68" t="e">
        <f>IF('Registro de Contratos'!#REF!="","-",'Registro de Contratos'!#REF!&amp;" - "&amp;'Registro de Contratos'!#REF!&amp;" - "&amp;'Registro de Contratos'!#REF!)</f>
        <v>#REF!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70"/>
      <c r="N334" s="62">
        <f t="shared" si="1"/>
        <v>0</v>
      </c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</row>
    <row r="335" spans="1:26" ht="15.75" customHeight="1" x14ac:dyDescent="0.25">
      <c r="A335" s="65" t="e">
        <f>IF('Registro de Contratos'!#REF!="","-",'Registro de Contratos'!#REF!&amp;" - "&amp;'Registro de Contratos'!#REF!&amp;" - "&amp;'Registro de Contratos'!#REF!)</f>
        <v>#REF!</v>
      </c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7"/>
      <c r="N335" s="62">
        <f t="shared" si="1"/>
        <v>0</v>
      </c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</row>
    <row r="336" spans="1:26" ht="15.75" customHeight="1" x14ac:dyDescent="0.25">
      <c r="A336" s="68" t="e">
        <f>IF('Registro de Contratos'!#REF!="","-",'Registro de Contratos'!#REF!&amp;" - "&amp;'Registro de Contratos'!#REF!&amp;" - "&amp;'Registro de Contratos'!#REF!)</f>
        <v>#REF!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70"/>
      <c r="N336" s="62">
        <f t="shared" si="1"/>
        <v>0</v>
      </c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</row>
    <row r="337" spans="1:26" ht="15.75" customHeight="1" x14ac:dyDescent="0.25">
      <c r="A337" s="65" t="e">
        <f>IF('Registro de Contratos'!#REF!="","-",'Registro de Contratos'!#REF!&amp;" - "&amp;'Registro de Contratos'!#REF!&amp;" - "&amp;'Registro de Contratos'!#REF!)</f>
        <v>#REF!</v>
      </c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7"/>
      <c r="N337" s="62">
        <f t="shared" si="1"/>
        <v>0</v>
      </c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</row>
    <row r="338" spans="1:26" ht="15.75" customHeight="1" x14ac:dyDescent="0.25">
      <c r="A338" s="68" t="e">
        <f>IF('Registro de Contratos'!#REF!="","-",'Registro de Contratos'!#REF!&amp;" - "&amp;'Registro de Contratos'!#REF!&amp;" - "&amp;'Registro de Contratos'!#REF!)</f>
        <v>#REF!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70"/>
      <c r="N338" s="62">
        <f t="shared" si="1"/>
        <v>0</v>
      </c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</row>
    <row r="339" spans="1:26" ht="15.75" customHeight="1" x14ac:dyDescent="0.25">
      <c r="A339" s="65" t="e">
        <f>IF('Registro de Contratos'!#REF!="","-",'Registro de Contratos'!#REF!&amp;" - "&amp;'Registro de Contratos'!#REF!&amp;" - "&amp;'Registro de Contratos'!#REF!)</f>
        <v>#REF!</v>
      </c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7"/>
      <c r="N339" s="62">
        <f t="shared" si="1"/>
        <v>0</v>
      </c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</row>
    <row r="340" spans="1:26" ht="15.75" customHeight="1" x14ac:dyDescent="0.25">
      <c r="A340" s="68" t="e">
        <f>IF('Registro de Contratos'!#REF!="","-",'Registro de Contratos'!#REF!&amp;" - "&amp;'Registro de Contratos'!#REF!&amp;" - "&amp;'Registro de Contratos'!#REF!)</f>
        <v>#REF!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70"/>
      <c r="N340" s="62">
        <f t="shared" si="1"/>
        <v>0</v>
      </c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</row>
    <row r="341" spans="1:26" ht="15.75" customHeight="1" x14ac:dyDescent="0.25">
      <c r="A341" s="65" t="e">
        <f>IF('Registro de Contratos'!#REF!="","-",'Registro de Contratos'!#REF!&amp;" - "&amp;'Registro de Contratos'!#REF!&amp;" - "&amp;'Registro de Contratos'!#REF!)</f>
        <v>#REF!</v>
      </c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7"/>
      <c r="N341" s="62">
        <f t="shared" si="1"/>
        <v>0</v>
      </c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</row>
    <row r="342" spans="1:26" ht="15.75" customHeight="1" x14ac:dyDescent="0.25">
      <c r="A342" s="68" t="e">
        <f>IF('Registro de Contratos'!#REF!="","-",'Registro de Contratos'!#REF!&amp;" - "&amp;'Registro de Contratos'!#REF!&amp;" - "&amp;'Registro de Contratos'!#REF!)</f>
        <v>#REF!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70"/>
      <c r="N342" s="62">
        <f t="shared" si="1"/>
        <v>0</v>
      </c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</row>
    <row r="343" spans="1:26" ht="15.75" customHeight="1" x14ac:dyDescent="0.25">
      <c r="A343" s="65" t="e">
        <f>IF('Registro de Contratos'!#REF!="","-",'Registro de Contratos'!#REF!&amp;" - "&amp;'Registro de Contratos'!#REF!&amp;" - "&amp;'Registro de Contratos'!#REF!)</f>
        <v>#REF!</v>
      </c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7"/>
      <c r="N343" s="62">
        <f t="shared" si="1"/>
        <v>0</v>
      </c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</row>
    <row r="344" spans="1:26" ht="15.75" customHeight="1" x14ac:dyDescent="0.25">
      <c r="A344" s="68" t="e">
        <f>IF('Registro de Contratos'!#REF!="","-",'Registro de Contratos'!#REF!&amp;" - "&amp;'Registro de Contratos'!#REF!&amp;" - "&amp;'Registro de Contratos'!#REF!)</f>
        <v>#REF!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70"/>
      <c r="N344" s="62">
        <f t="shared" si="1"/>
        <v>0</v>
      </c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</row>
    <row r="345" spans="1:26" ht="15.75" customHeight="1" x14ac:dyDescent="0.25">
      <c r="A345" s="65" t="e">
        <f>IF('Registro de Contratos'!#REF!="","-",'Registro de Contratos'!#REF!&amp;" - "&amp;'Registro de Contratos'!#REF!&amp;" - "&amp;'Registro de Contratos'!#REF!)</f>
        <v>#REF!</v>
      </c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7"/>
      <c r="N345" s="62">
        <f t="shared" si="1"/>
        <v>0</v>
      </c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</row>
    <row r="346" spans="1:26" ht="15.75" customHeight="1" x14ac:dyDescent="0.25">
      <c r="A346" s="68" t="e">
        <f>IF('Registro de Contratos'!#REF!="","-",'Registro de Contratos'!#REF!&amp;" - "&amp;'Registro de Contratos'!#REF!&amp;" - "&amp;'Registro de Contratos'!#REF!)</f>
        <v>#REF!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70"/>
      <c r="N346" s="62">
        <f t="shared" si="1"/>
        <v>0</v>
      </c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</row>
    <row r="347" spans="1:26" ht="15.75" customHeight="1" x14ac:dyDescent="0.25">
      <c r="A347" s="65" t="e">
        <f>IF('Registro de Contratos'!#REF!="","-",'Registro de Contratos'!#REF!&amp;" - "&amp;'Registro de Contratos'!#REF!&amp;" - "&amp;'Registro de Contratos'!#REF!)</f>
        <v>#REF!</v>
      </c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7"/>
      <c r="N347" s="62">
        <f t="shared" si="1"/>
        <v>0</v>
      </c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</row>
    <row r="348" spans="1:26" ht="15.75" customHeight="1" x14ac:dyDescent="0.25">
      <c r="A348" s="68" t="e">
        <f>IF('Registro de Contratos'!#REF!="","-",'Registro de Contratos'!#REF!&amp;" - "&amp;'Registro de Contratos'!#REF!&amp;" - "&amp;'Registro de Contratos'!#REF!)</f>
        <v>#REF!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70"/>
      <c r="N348" s="62">
        <f t="shared" si="1"/>
        <v>0</v>
      </c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</row>
    <row r="349" spans="1:26" ht="15.75" customHeight="1" x14ac:dyDescent="0.25">
      <c r="A349" s="65" t="e">
        <f>IF('Registro de Contratos'!#REF!="","-",'Registro de Contratos'!#REF!&amp;" - "&amp;'Registro de Contratos'!#REF!&amp;" - "&amp;'Registro de Contratos'!#REF!)</f>
        <v>#REF!</v>
      </c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7"/>
      <c r="N349" s="62">
        <f t="shared" si="1"/>
        <v>0</v>
      </c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</row>
    <row r="350" spans="1:26" ht="15.75" customHeight="1" x14ac:dyDescent="0.25">
      <c r="A350" s="68" t="e">
        <f>IF('Registro de Contratos'!#REF!="","-",'Registro de Contratos'!#REF!&amp;" - "&amp;'Registro de Contratos'!#REF!&amp;" - "&amp;'Registro de Contratos'!#REF!)</f>
        <v>#REF!</v>
      </c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70"/>
      <c r="N350" s="62">
        <f t="shared" si="1"/>
        <v>0</v>
      </c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</row>
    <row r="351" spans="1:26" ht="15.75" customHeight="1" x14ac:dyDescent="0.25">
      <c r="A351" s="65" t="e">
        <f>IF('Registro de Contratos'!#REF!="","-",'Registro de Contratos'!#REF!&amp;" - "&amp;'Registro de Contratos'!#REF!&amp;" - "&amp;'Registro de Contratos'!#REF!)</f>
        <v>#REF!</v>
      </c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7"/>
      <c r="N351" s="62">
        <f t="shared" si="1"/>
        <v>0</v>
      </c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</row>
    <row r="352" spans="1:26" ht="15.75" customHeight="1" x14ac:dyDescent="0.25">
      <c r="A352" s="68" t="e">
        <f>IF('Registro de Contratos'!#REF!="","-",'Registro de Contratos'!#REF!&amp;" - "&amp;'Registro de Contratos'!#REF!&amp;" - "&amp;'Registro de Contratos'!#REF!)</f>
        <v>#REF!</v>
      </c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70"/>
      <c r="N352" s="62">
        <f t="shared" si="1"/>
        <v>0</v>
      </c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</row>
    <row r="353" spans="1:26" ht="15.75" customHeight="1" x14ac:dyDescent="0.25">
      <c r="A353" s="65" t="e">
        <f>IF('Registro de Contratos'!#REF!="","-",'Registro de Contratos'!#REF!&amp;" - "&amp;'Registro de Contratos'!#REF!&amp;" - "&amp;'Registro de Contratos'!#REF!)</f>
        <v>#REF!</v>
      </c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7"/>
      <c r="N353" s="62">
        <f t="shared" si="1"/>
        <v>0</v>
      </c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</row>
    <row r="354" spans="1:26" ht="15.75" customHeight="1" x14ac:dyDescent="0.25">
      <c r="A354" s="68" t="e">
        <f>IF('Registro de Contratos'!#REF!="","-",'Registro de Contratos'!#REF!&amp;" - "&amp;'Registro de Contratos'!#REF!&amp;" - "&amp;'Registro de Contratos'!#REF!)</f>
        <v>#REF!</v>
      </c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70"/>
      <c r="N354" s="62">
        <f t="shared" si="1"/>
        <v>0</v>
      </c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</row>
    <row r="355" spans="1:26" ht="15.75" customHeight="1" x14ac:dyDescent="0.25">
      <c r="A355" s="65" t="e">
        <f>IF('Registro de Contratos'!#REF!="","-",'Registro de Contratos'!#REF!&amp;" - "&amp;'Registro de Contratos'!#REF!&amp;" - "&amp;'Registro de Contratos'!#REF!)</f>
        <v>#REF!</v>
      </c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7"/>
      <c r="N355" s="62">
        <f t="shared" si="1"/>
        <v>0</v>
      </c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</row>
    <row r="356" spans="1:26" ht="15.75" customHeight="1" x14ac:dyDescent="0.25">
      <c r="A356" s="68" t="e">
        <f>IF('Registro de Contratos'!#REF!="","-",'Registro de Contratos'!#REF!&amp;" - "&amp;'Registro de Contratos'!#REF!&amp;" - "&amp;'Registro de Contratos'!#REF!)</f>
        <v>#REF!</v>
      </c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70"/>
      <c r="N356" s="62">
        <f t="shared" si="1"/>
        <v>0</v>
      </c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</row>
    <row r="357" spans="1:26" ht="15.75" customHeight="1" x14ac:dyDescent="0.25">
      <c r="A357" s="65" t="e">
        <f>IF('Registro de Contratos'!#REF!="","-",'Registro de Contratos'!#REF!&amp;" - "&amp;'Registro de Contratos'!#REF!&amp;" - "&amp;'Registro de Contratos'!#REF!)</f>
        <v>#REF!</v>
      </c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7"/>
      <c r="N357" s="62">
        <f t="shared" si="1"/>
        <v>0</v>
      </c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</row>
    <row r="358" spans="1:26" ht="15.75" customHeight="1" x14ac:dyDescent="0.25">
      <c r="A358" s="68" t="e">
        <f>IF('Registro de Contratos'!#REF!="","-",'Registro de Contratos'!#REF!&amp;" - "&amp;'Registro de Contratos'!#REF!&amp;" - "&amp;'Registro de Contratos'!#REF!)</f>
        <v>#REF!</v>
      </c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70"/>
      <c r="N358" s="62">
        <f t="shared" si="1"/>
        <v>0</v>
      </c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</row>
    <row r="359" spans="1:26" ht="15.75" customHeight="1" x14ac:dyDescent="0.25">
      <c r="A359" s="65" t="e">
        <f>IF('Registro de Contratos'!#REF!="","-",'Registro de Contratos'!#REF!&amp;" - "&amp;'Registro de Contratos'!#REF!&amp;" - "&amp;'Registro de Contratos'!#REF!)</f>
        <v>#REF!</v>
      </c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7"/>
      <c r="N359" s="62">
        <f t="shared" si="1"/>
        <v>0</v>
      </c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</row>
    <row r="360" spans="1:26" ht="15.75" customHeight="1" x14ac:dyDescent="0.25">
      <c r="A360" s="68" t="e">
        <f>IF('Registro de Contratos'!#REF!="","-",'Registro de Contratos'!#REF!&amp;" - "&amp;'Registro de Contratos'!#REF!&amp;" - "&amp;'Registro de Contratos'!#REF!)</f>
        <v>#REF!</v>
      </c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70"/>
      <c r="N360" s="62">
        <f t="shared" si="1"/>
        <v>0</v>
      </c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</row>
    <row r="361" spans="1:26" ht="15.75" customHeight="1" x14ac:dyDescent="0.25">
      <c r="A361" s="65" t="e">
        <f>IF('Registro de Contratos'!#REF!="","-",'Registro de Contratos'!#REF!&amp;" - "&amp;'Registro de Contratos'!#REF!&amp;" - "&amp;'Registro de Contratos'!#REF!)</f>
        <v>#REF!</v>
      </c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7"/>
      <c r="N361" s="62">
        <f t="shared" si="1"/>
        <v>0</v>
      </c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</row>
    <row r="362" spans="1:26" ht="15.75" customHeight="1" x14ac:dyDescent="0.25">
      <c r="A362" s="68" t="e">
        <f>IF('Registro de Contratos'!#REF!="","-",'Registro de Contratos'!#REF!&amp;" - "&amp;'Registro de Contratos'!#REF!&amp;" - "&amp;'Registro de Contratos'!#REF!)</f>
        <v>#REF!</v>
      </c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70"/>
      <c r="N362" s="62">
        <f t="shared" si="1"/>
        <v>0</v>
      </c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</row>
    <row r="363" spans="1:26" ht="15.75" customHeight="1" x14ac:dyDescent="0.25">
      <c r="A363" s="65" t="e">
        <f>IF('Registro de Contratos'!#REF!="","-",'Registro de Contratos'!#REF!&amp;" - "&amp;'Registro de Contratos'!#REF!&amp;" - "&amp;'Registro de Contratos'!#REF!)</f>
        <v>#REF!</v>
      </c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7"/>
      <c r="N363" s="62">
        <f t="shared" si="1"/>
        <v>0</v>
      </c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</row>
    <row r="364" spans="1:26" ht="15.75" customHeight="1" x14ac:dyDescent="0.25">
      <c r="A364" s="68" t="e">
        <f>IF('Registro de Contratos'!#REF!="","-",'Registro de Contratos'!#REF!&amp;" - "&amp;'Registro de Contratos'!#REF!&amp;" - "&amp;'Registro de Contratos'!#REF!)</f>
        <v>#REF!</v>
      </c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70"/>
      <c r="N364" s="62">
        <f t="shared" si="1"/>
        <v>0</v>
      </c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</row>
    <row r="365" spans="1:26" ht="15.75" customHeight="1" x14ac:dyDescent="0.25">
      <c r="A365" s="65" t="e">
        <f>IF('Registro de Contratos'!#REF!="","-",'Registro de Contratos'!#REF!&amp;" - "&amp;'Registro de Contratos'!#REF!&amp;" - "&amp;'Registro de Contratos'!#REF!)</f>
        <v>#REF!</v>
      </c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7"/>
      <c r="N365" s="62">
        <f t="shared" si="1"/>
        <v>0</v>
      </c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</row>
    <row r="366" spans="1:26" ht="15.75" customHeight="1" x14ac:dyDescent="0.25">
      <c r="A366" s="68" t="e">
        <f>IF('Registro de Contratos'!#REF!="","-",'Registro de Contratos'!#REF!&amp;" - "&amp;'Registro de Contratos'!#REF!&amp;" - "&amp;'Registro de Contratos'!#REF!)</f>
        <v>#REF!</v>
      </c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70"/>
      <c r="N366" s="62">
        <f t="shared" si="1"/>
        <v>0</v>
      </c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</row>
    <row r="367" spans="1:26" ht="15.75" customHeight="1" x14ac:dyDescent="0.25">
      <c r="A367" s="65" t="e">
        <f>IF('Registro de Contratos'!#REF!="","-",'Registro de Contratos'!#REF!&amp;" - "&amp;'Registro de Contratos'!#REF!&amp;" - "&amp;'Registro de Contratos'!#REF!)</f>
        <v>#REF!</v>
      </c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7"/>
      <c r="N367" s="62">
        <f t="shared" si="1"/>
        <v>0</v>
      </c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</row>
    <row r="368" spans="1:26" ht="15.75" customHeight="1" x14ac:dyDescent="0.25">
      <c r="A368" s="68" t="e">
        <f>IF('Registro de Contratos'!#REF!="","-",'Registro de Contratos'!#REF!&amp;" - "&amp;'Registro de Contratos'!#REF!&amp;" - "&amp;'Registro de Contratos'!#REF!)</f>
        <v>#REF!</v>
      </c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70"/>
      <c r="N368" s="62">
        <f t="shared" si="1"/>
        <v>0</v>
      </c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</row>
    <row r="369" spans="1:26" ht="15.75" customHeight="1" x14ac:dyDescent="0.25">
      <c r="A369" s="65" t="e">
        <f>IF('Registro de Contratos'!#REF!="","-",'Registro de Contratos'!#REF!&amp;" - "&amp;'Registro de Contratos'!#REF!&amp;" - "&amp;'Registro de Contratos'!#REF!)</f>
        <v>#REF!</v>
      </c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7"/>
      <c r="N369" s="62">
        <f t="shared" si="1"/>
        <v>0</v>
      </c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</row>
    <row r="370" spans="1:26" ht="15.75" customHeight="1" x14ac:dyDescent="0.25">
      <c r="A370" s="68" t="e">
        <f>IF('Registro de Contratos'!#REF!="","-",'Registro de Contratos'!#REF!&amp;" - "&amp;'Registro de Contratos'!#REF!&amp;" - "&amp;'Registro de Contratos'!#REF!)</f>
        <v>#REF!</v>
      </c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70"/>
      <c r="N370" s="62">
        <f t="shared" si="1"/>
        <v>0</v>
      </c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</row>
    <row r="371" spans="1:26" ht="15.75" customHeight="1" x14ac:dyDescent="0.25">
      <c r="A371" s="65" t="e">
        <f>IF('Registro de Contratos'!#REF!="","-",'Registro de Contratos'!#REF!&amp;" - "&amp;'Registro de Contratos'!#REF!&amp;" - "&amp;'Registro de Contratos'!#REF!)</f>
        <v>#REF!</v>
      </c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7"/>
      <c r="N371" s="62">
        <f t="shared" si="1"/>
        <v>0</v>
      </c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</row>
    <row r="372" spans="1:26" ht="15.75" customHeight="1" x14ac:dyDescent="0.25">
      <c r="A372" s="68" t="e">
        <f>IF('Registro de Contratos'!#REF!="","-",'Registro de Contratos'!#REF!&amp;" - "&amp;'Registro de Contratos'!#REF!&amp;" - "&amp;'Registro de Contratos'!#REF!)</f>
        <v>#REF!</v>
      </c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70"/>
      <c r="N372" s="62">
        <f t="shared" si="1"/>
        <v>0</v>
      </c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</row>
    <row r="373" spans="1:26" ht="15.75" customHeight="1" x14ac:dyDescent="0.25">
      <c r="A373" s="65" t="e">
        <f>IF('Registro de Contratos'!#REF!="","-",'Registro de Contratos'!#REF!&amp;" - "&amp;'Registro de Contratos'!#REF!&amp;" - "&amp;'Registro de Contratos'!#REF!)</f>
        <v>#REF!</v>
      </c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7"/>
      <c r="N373" s="62">
        <f t="shared" si="1"/>
        <v>0</v>
      </c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</row>
    <row r="374" spans="1:26" ht="15.75" customHeight="1" x14ac:dyDescent="0.25">
      <c r="A374" s="68" t="e">
        <f>IF('Registro de Contratos'!#REF!="","-",'Registro de Contratos'!#REF!&amp;" - "&amp;'Registro de Contratos'!#REF!&amp;" - "&amp;'Registro de Contratos'!#REF!)</f>
        <v>#REF!</v>
      </c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70"/>
      <c r="N374" s="62">
        <f t="shared" si="1"/>
        <v>0</v>
      </c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</row>
    <row r="375" spans="1:26" ht="15.75" customHeight="1" x14ac:dyDescent="0.25">
      <c r="A375" s="65" t="e">
        <f>IF('Registro de Contratos'!#REF!="","-",'Registro de Contratos'!#REF!&amp;" - "&amp;'Registro de Contratos'!#REF!&amp;" - "&amp;'Registro de Contratos'!#REF!)</f>
        <v>#REF!</v>
      </c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7"/>
      <c r="N375" s="62">
        <f t="shared" si="1"/>
        <v>0</v>
      </c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</row>
    <row r="376" spans="1:26" ht="15.75" customHeight="1" x14ac:dyDescent="0.25">
      <c r="A376" s="68" t="e">
        <f>IF('Registro de Contratos'!#REF!="","-",'Registro de Contratos'!#REF!&amp;" - "&amp;'Registro de Contratos'!#REF!&amp;" - "&amp;'Registro de Contratos'!#REF!)</f>
        <v>#REF!</v>
      </c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70"/>
      <c r="N376" s="62">
        <f t="shared" si="1"/>
        <v>0</v>
      </c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</row>
    <row r="377" spans="1:26" ht="15.75" customHeight="1" x14ac:dyDescent="0.25">
      <c r="A377" s="65" t="e">
        <f>IF('Registro de Contratos'!#REF!="","-",'Registro de Contratos'!#REF!&amp;" - "&amp;'Registro de Contratos'!#REF!&amp;" - "&amp;'Registro de Contratos'!#REF!)</f>
        <v>#REF!</v>
      </c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7"/>
      <c r="N377" s="62">
        <f t="shared" si="1"/>
        <v>0</v>
      </c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</row>
    <row r="378" spans="1:26" ht="15.75" customHeight="1" x14ac:dyDescent="0.25">
      <c r="A378" s="68" t="e">
        <f>IF('Registro de Contratos'!#REF!="","-",'Registro de Contratos'!#REF!&amp;" - "&amp;'Registro de Contratos'!#REF!&amp;" - "&amp;'Registro de Contratos'!#REF!)</f>
        <v>#REF!</v>
      </c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70"/>
      <c r="N378" s="62">
        <f t="shared" si="1"/>
        <v>0</v>
      </c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</row>
    <row r="379" spans="1:26" ht="15.75" customHeight="1" x14ac:dyDescent="0.25">
      <c r="A379" s="65" t="e">
        <f>IF('Registro de Contratos'!#REF!="","-",'Registro de Contratos'!#REF!&amp;" - "&amp;'Registro de Contratos'!#REF!&amp;" - "&amp;'Registro de Contratos'!#REF!)</f>
        <v>#REF!</v>
      </c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7"/>
      <c r="N379" s="62">
        <f t="shared" si="1"/>
        <v>0</v>
      </c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</row>
    <row r="380" spans="1:26" ht="15.75" customHeight="1" x14ac:dyDescent="0.25">
      <c r="A380" s="68" t="e">
        <f>IF('Registro de Contratos'!#REF!="","-",'Registro de Contratos'!#REF!&amp;" - "&amp;'Registro de Contratos'!#REF!&amp;" - "&amp;'Registro de Contratos'!#REF!)</f>
        <v>#REF!</v>
      </c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70"/>
      <c r="N380" s="62">
        <f t="shared" si="1"/>
        <v>0</v>
      </c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</row>
    <row r="381" spans="1:26" ht="15.75" customHeight="1" x14ac:dyDescent="0.25">
      <c r="A381" s="65" t="e">
        <f>IF('Registro de Contratos'!#REF!="","-",'Registro de Contratos'!#REF!&amp;" - "&amp;'Registro de Contratos'!#REF!&amp;" - "&amp;'Registro de Contratos'!#REF!)</f>
        <v>#REF!</v>
      </c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7"/>
      <c r="N381" s="62">
        <f t="shared" si="1"/>
        <v>0</v>
      </c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</row>
    <row r="382" spans="1:26" ht="15.75" customHeight="1" x14ac:dyDescent="0.25">
      <c r="A382" s="68" t="e">
        <f>IF('Registro de Contratos'!#REF!="","-",'Registro de Contratos'!#REF!&amp;" - "&amp;'Registro de Contratos'!#REF!&amp;" - "&amp;'Registro de Contratos'!#REF!)</f>
        <v>#REF!</v>
      </c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70"/>
      <c r="N382" s="62">
        <f t="shared" si="1"/>
        <v>0</v>
      </c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</row>
    <row r="383" spans="1:26" ht="15.75" customHeight="1" x14ac:dyDescent="0.25">
      <c r="A383" s="65" t="e">
        <f>IF('Registro de Contratos'!#REF!="","-",'Registro de Contratos'!#REF!&amp;" - "&amp;'Registro de Contratos'!#REF!&amp;" - "&amp;'Registro de Contratos'!#REF!)</f>
        <v>#REF!</v>
      </c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7"/>
      <c r="N383" s="62">
        <f t="shared" si="1"/>
        <v>0</v>
      </c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</row>
    <row r="384" spans="1:26" ht="15.75" customHeight="1" x14ac:dyDescent="0.25">
      <c r="A384" s="68" t="e">
        <f>IF('Registro de Contratos'!#REF!="","-",'Registro de Contratos'!#REF!&amp;" - "&amp;'Registro de Contratos'!#REF!&amp;" - "&amp;'Registro de Contratos'!#REF!)</f>
        <v>#REF!</v>
      </c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70"/>
      <c r="N384" s="62">
        <f t="shared" si="1"/>
        <v>0</v>
      </c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</row>
    <row r="385" spans="1:26" ht="15.75" customHeight="1" x14ac:dyDescent="0.25">
      <c r="A385" s="65" t="e">
        <f>IF('Registro de Contratos'!#REF!="","-",'Registro de Contratos'!#REF!&amp;" - "&amp;'Registro de Contratos'!#REF!&amp;" - "&amp;'Registro de Contratos'!#REF!)</f>
        <v>#REF!</v>
      </c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7"/>
      <c r="N385" s="62">
        <f t="shared" si="1"/>
        <v>0</v>
      </c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</row>
    <row r="386" spans="1:26" ht="15.75" customHeight="1" x14ac:dyDescent="0.25">
      <c r="A386" s="68" t="e">
        <f>IF('Registro de Contratos'!#REF!="","-",'Registro de Contratos'!#REF!&amp;" - "&amp;'Registro de Contratos'!#REF!&amp;" - "&amp;'Registro de Contratos'!#REF!)</f>
        <v>#REF!</v>
      </c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70"/>
      <c r="N386" s="62">
        <f t="shared" si="1"/>
        <v>0</v>
      </c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</row>
    <row r="387" spans="1:26" ht="15.75" customHeight="1" x14ac:dyDescent="0.25">
      <c r="A387" s="65" t="e">
        <f>IF('Registro de Contratos'!#REF!="","-",'Registro de Contratos'!#REF!&amp;" - "&amp;'Registro de Contratos'!#REF!&amp;" - "&amp;'Registro de Contratos'!#REF!)</f>
        <v>#REF!</v>
      </c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7"/>
      <c r="N387" s="62">
        <f t="shared" si="1"/>
        <v>0</v>
      </c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</row>
    <row r="388" spans="1:26" ht="15.75" customHeight="1" x14ac:dyDescent="0.25">
      <c r="A388" s="68" t="e">
        <f>IF('Registro de Contratos'!#REF!="","-",'Registro de Contratos'!#REF!&amp;" - "&amp;'Registro de Contratos'!#REF!&amp;" - "&amp;'Registro de Contratos'!#REF!)</f>
        <v>#REF!</v>
      </c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70"/>
      <c r="N388" s="62">
        <f t="shared" si="1"/>
        <v>0</v>
      </c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</row>
    <row r="389" spans="1:26" ht="15.75" customHeight="1" x14ac:dyDescent="0.25">
      <c r="A389" s="65" t="e">
        <f>IF('Registro de Contratos'!#REF!="","-",'Registro de Contratos'!#REF!&amp;" - "&amp;'Registro de Contratos'!#REF!&amp;" - "&amp;'Registro de Contratos'!#REF!)</f>
        <v>#REF!</v>
      </c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7"/>
      <c r="N389" s="62">
        <f t="shared" si="1"/>
        <v>0</v>
      </c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</row>
    <row r="390" spans="1:26" ht="15.75" customHeight="1" x14ac:dyDescent="0.25">
      <c r="A390" s="68" t="e">
        <f>IF('Registro de Contratos'!#REF!="","-",'Registro de Contratos'!#REF!&amp;" - "&amp;'Registro de Contratos'!#REF!&amp;" - "&amp;'Registro de Contratos'!#REF!)</f>
        <v>#REF!</v>
      </c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70"/>
      <c r="N390" s="62">
        <f t="shared" si="1"/>
        <v>0</v>
      </c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</row>
    <row r="391" spans="1:26" ht="15.75" customHeight="1" x14ac:dyDescent="0.25">
      <c r="A391" s="65" t="e">
        <f>IF('Registro de Contratos'!#REF!="","-",'Registro de Contratos'!#REF!&amp;" - "&amp;'Registro de Contratos'!#REF!&amp;" - "&amp;'Registro de Contratos'!#REF!)</f>
        <v>#REF!</v>
      </c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7"/>
      <c r="N391" s="62">
        <f t="shared" si="1"/>
        <v>0</v>
      </c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</row>
    <row r="392" spans="1:26" ht="15.75" customHeight="1" x14ac:dyDescent="0.25">
      <c r="A392" s="68" t="e">
        <f>IF('Registro de Contratos'!#REF!="","-",'Registro de Contratos'!#REF!&amp;" - "&amp;'Registro de Contratos'!#REF!&amp;" - "&amp;'Registro de Contratos'!#REF!)</f>
        <v>#REF!</v>
      </c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70"/>
      <c r="N392" s="62">
        <f t="shared" si="1"/>
        <v>0</v>
      </c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</row>
    <row r="393" spans="1:26" ht="15.75" customHeight="1" x14ac:dyDescent="0.25">
      <c r="A393" s="65" t="e">
        <f>IF('Registro de Contratos'!#REF!="","-",'Registro de Contratos'!#REF!&amp;" - "&amp;'Registro de Contratos'!#REF!&amp;" - "&amp;'Registro de Contratos'!#REF!)</f>
        <v>#REF!</v>
      </c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7"/>
      <c r="N393" s="62">
        <f t="shared" si="1"/>
        <v>0</v>
      </c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</row>
    <row r="394" spans="1:26" ht="15.75" customHeight="1" x14ac:dyDescent="0.25">
      <c r="A394" s="68" t="e">
        <f>IF('Registro de Contratos'!#REF!="","-",'Registro de Contratos'!#REF!&amp;" - "&amp;'Registro de Contratos'!#REF!&amp;" - "&amp;'Registro de Contratos'!#REF!)</f>
        <v>#REF!</v>
      </c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70"/>
      <c r="N394" s="62">
        <f t="shared" si="1"/>
        <v>0</v>
      </c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</row>
    <row r="395" spans="1:26" ht="15.75" customHeight="1" x14ac:dyDescent="0.25">
      <c r="A395" s="65" t="e">
        <f>IF('Registro de Contratos'!#REF!="","-",'Registro de Contratos'!#REF!&amp;" - "&amp;'Registro de Contratos'!#REF!&amp;" - "&amp;'Registro de Contratos'!#REF!)</f>
        <v>#REF!</v>
      </c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7"/>
      <c r="N395" s="62">
        <f t="shared" si="1"/>
        <v>0</v>
      </c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</row>
    <row r="396" spans="1:26" ht="15.75" customHeight="1" x14ac:dyDescent="0.25">
      <c r="A396" s="68" t="e">
        <f>IF('Registro de Contratos'!#REF!="","-",'Registro de Contratos'!#REF!&amp;" - "&amp;'Registro de Contratos'!#REF!&amp;" - "&amp;'Registro de Contratos'!#REF!)</f>
        <v>#REF!</v>
      </c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70"/>
      <c r="N396" s="62">
        <f t="shared" si="1"/>
        <v>0</v>
      </c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</row>
    <row r="397" spans="1:26" ht="15.75" customHeight="1" x14ac:dyDescent="0.25">
      <c r="A397" s="65" t="e">
        <f>IF('Registro de Contratos'!#REF!="","-",'Registro de Contratos'!#REF!&amp;" - "&amp;'Registro de Contratos'!#REF!&amp;" - "&amp;'Registro de Contratos'!#REF!)</f>
        <v>#REF!</v>
      </c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7"/>
      <c r="N397" s="62">
        <f t="shared" si="1"/>
        <v>0</v>
      </c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</row>
    <row r="398" spans="1:26" ht="15.75" customHeight="1" x14ac:dyDescent="0.25">
      <c r="A398" s="68" t="e">
        <f>IF('Registro de Contratos'!#REF!="","-",'Registro de Contratos'!#REF!&amp;" - "&amp;'Registro de Contratos'!#REF!&amp;" - "&amp;'Registro de Contratos'!#REF!)</f>
        <v>#REF!</v>
      </c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70"/>
      <c r="N398" s="62">
        <f t="shared" si="1"/>
        <v>0</v>
      </c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</row>
    <row r="399" spans="1:26" ht="15.75" customHeight="1" x14ac:dyDescent="0.25">
      <c r="A399" s="65" t="e">
        <f>IF('Registro de Contratos'!#REF!="","-",'Registro de Contratos'!#REF!&amp;" - "&amp;'Registro de Contratos'!#REF!&amp;" - "&amp;'Registro de Contratos'!#REF!)</f>
        <v>#REF!</v>
      </c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7"/>
      <c r="N399" s="62">
        <f t="shared" si="1"/>
        <v>0</v>
      </c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</row>
    <row r="400" spans="1:26" ht="15.75" customHeight="1" x14ac:dyDescent="0.25">
      <c r="A400" s="68" t="e">
        <f>IF('Registro de Contratos'!#REF!="","-",'Registro de Contratos'!#REF!&amp;" - "&amp;'Registro de Contratos'!#REF!&amp;" - "&amp;'Registro de Contratos'!#REF!)</f>
        <v>#REF!</v>
      </c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70"/>
      <c r="N400" s="62">
        <f t="shared" si="1"/>
        <v>0</v>
      </c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</row>
    <row r="401" spans="1:26" ht="15.75" customHeight="1" x14ac:dyDescent="0.25">
      <c r="A401" s="65" t="e">
        <f>IF('Registro de Contratos'!#REF!="","-",'Registro de Contratos'!#REF!&amp;" - "&amp;'Registro de Contratos'!#REF!&amp;" - "&amp;'Registro de Contratos'!#REF!)</f>
        <v>#REF!</v>
      </c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7"/>
      <c r="N401" s="62">
        <f t="shared" si="1"/>
        <v>0</v>
      </c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</row>
    <row r="402" spans="1:26" ht="15.75" customHeight="1" x14ac:dyDescent="0.25">
      <c r="A402" s="68" t="e">
        <f>IF('Registro de Contratos'!#REF!="","-",'Registro de Contratos'!#REF!&amp;" - "&amp;'Registro de Contratos'!#REF!&amp;" - "&amp;'Registro de Contratos'!#REF!)</f>
        <v>#REF!</v>
      </c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70"/>
      <c r="N402" s="62">
        <f t="shared" si="1"/>
        <v>0</v>
      </c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</row>
    <row r="403" spans="1:26" ht="15.75" customHeight="1" x14ac:dyDescent="0.25">
      <c r="A403" s="65" t="e">
        <f>IF('Registro de Contratos'!#REF!="","-",'Registro de Contratos'!#REF!&amp;" - "&amp;'Registro de Contratos'!#REF!&amp;" - "&amp;'Registro de Contratos'!#REF!)</f>
        <v>#REF!</v>
      </c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7"/>
      <c r="N403" s="62">
        <f t="shared" si="1"/>
        <v>0</v>
      </c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</row>
    <row r="404" spans="1:26" ht="15.75" customHeight="1" x14ac:dyDescent="0.25">
      <c r="A404" s="68" t="e">
        <f>IF('Registro de Contratos'!#REF!="","-",'Registro de Contratos'!#REF!&amp;" - "&amp;'Registro de Contratos'!#REF!&amp;" - "&amp;'Registro de Contratos'!#REF!)</f>
        <v>#REF!</v>
      </c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70"/>
      <c r="N404" s="62">
        <f t="shared" si="1"/>
        <v>0</v>
      </c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</row>
    <row r="405" spans="1:26" ht="15.75" customHeight="1" x14ac:dyDescent="0.25">
      <c r="A405" s="65" t="e">
        <f>IF('Registro de Contratos'!#REF!="","-",'Registro de Contratos'!#REF!&amp;" - "&amp;'Registro de Contratos'!#REF!&amp;" - "&amp;'Registro de Contratos'!#REF!)</f>
        <v>#REF!</v>
      </c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7"/>
      <c r="N405" s="62">
        <f t="shared" si="1"/>
        <v>0</v>
      </c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</row>
    <row r="406" spans="1:26" ht="15.75" customHeight="1" x14ac:dyDescent="0.25">
      <c r="A406" s="68" t="e">
        <f>IF('Registro de Contratos'!#REF!="","-",'Registro de Contratos'!#REF!&amp;" - "&amp;'Registro de Contratos'!#REF!&amp;" - "&amp;'Registro de Contratos'!#REF!)</f>
        <v>#REF!</v>
      </c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70"/>
      <c r="N406" s="62">
        <f t="shared" si="1"/>
        <v>0</v>
      </c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</row>
    <row r="407" spans="1:26" ht="15.75" customHeight="1" x14ac:dyDescent="0.25">
      <c r="A407" s="65" t="e">
        <f>IF('Registro de Contratos'!#REF!="","-",'Registro de Contratos'!#REF!&amp;" - "&amp;'Registro de Contratos'!#REF!&amp;" - "&amp;'Registro de Contratos'!#REF!)</f>
        <v>#REF!</v>
      </c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7"/>
      <c r="N407" s="62">
        <f t="shared" si="1"/>
        <v>0</v>
      </c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</row>
    <row r="408" spans="1:26" ht="15.75" customHeight="1" x14ac:dyDescent="0.25">
      <c r="A408" s="68" t="e">
        <f>IF('Registro de Contratos'!#REF!="","-",'Registro de Contratos'!#REF!&amp;" - "&amp;'Registro de Contratos'!#REF!&amp;" - "&amp;'Registro de Contratos'!#REF!)</f>
        <v>#REF!</v>
      </c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70"/>
      <c r="N408" s="62">
        <f t="shared" si="1"/>
        <v>0</v>
      </c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</row>
    <row r="409" spans="1:26" ht="15.75" customHeight="1" x14ac:dyDescent="0.25">
      <c r="A409" s="65" t="e">
        <f>IF('Registro de Contratos'!#REF!="","-",'Registro de Contratos'!#REF!&amp;" - "&amp;'Registro de Contratos'!#REF!&amp;" - "&amp;'Registro de Contratos'!#REF!)</f>
        <v>#REF!</v>
      </c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7"/>
      <c r="N409" s="62">
        <f t="shared" si="1"/>
        <v>0</v>
      </c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</row>
    <row r="410" spans="1:26" ht="15.75" customHeight="1" x14ac:dyDescent="0.25">
      <c r="A410" s="68" t="e">
        <f>IF('Registro de Contratos'!#REF!="","-",'Registro de Contratos'!#REF!&amp;" - "&amp;'Registro de Contratos'!#REF!&amp;" - "&amp;'Registro de Contratos'!#REF!)</f>
        <v>#REF!</v>
      </c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70"/>
      <c r="N410" s="62">
        <f t="shared" si="1"/>
        <v>0</v>
      </c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</row>
    <row r="411" spans="1:26" ht="15.75" customHeight="1" x14ac:dyDescent="0.25">
      <c r="A411" s="65" t="e">
        <f>IF('Registro de Contratos'!#REF!="","-",'Registro de Contratos'!#REF!&amp;" - "&amp;'Registro de Contratos'!#REF!&amp;" - "&amp;'Registro de Contratos'!#REF!)</f>
        <v>#REF!</v>
      </c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7"/>
      <c r="N411" s="62">
        <f t="shared" si="1"/>
        <v>0</v>
      </c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</row>
    <row r="412" spans="1:26" ht="15.75" customHeight="1" x14ac:dyDescent="0.25">
      <c r="A412" s="68" t="e">
        <f>IF('Registro de Contratos'!#REF!="","-",'Registro de Contratos'!#REF!&amp;" - "&amp;'Registro de Contratos'!#REF!&amp;" - "&amp;'Registro de Contratos'!#REF!)</f>
        <v>#REF!</v>
      </c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70"/>
      <c r="N412" s="62">
        <f t="shared" si="1"/>
        <v>0</v>
      </c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</row>
    <row r="413" spans="1:26" ht="15.75" customHeight="1" x14ac:dyDescent="0.25">
      <c r="A413" s="65" t="e">
        <f>IF('Registro de Contratos'!#REF!="","-",'Registro de Contratos'!#REF!&amp;" - "&amp;'Registro de Contratos'!#REF!&amp;" - "&amp;'Registro de Contratos'!#REF!)</f>
        <v>#REF!</v>
      </c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7"/>
      <c r="N413" s="62">
        <f t="shared" si="1"/>
        <v>0</v>
      </c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</row>
    <row r="414" spans="1:26" ht="15.75" customHeight="1" x14ac:dyDescent="0.25">
      <c r="A414" s="68" t="e">
        <f>IF('Registro de Contratos'!#REF!="","-",'Registro de Contratos'!#REF!&amp;" - "&amp;'Registro de Contratos'!#REF!&amp;" - "&amp;'Registro de Contratos'!#REF!)</f>
        <v>#REF!</v>
      </c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70"/>
      <c r="N414" s="62">
        <f t="shared" si="1"/>
        <v>0</v>
      </c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</row>
    <row r="415" spans="1:26" ht="15.75" customHeight="1" x14ac:dyDescent="0.25">
      <c r="A415" s="65" t="e">
        <f>IF('Registro de Contratos'!#REF!="","-",'Registro de Contratos'!#REF!&amp;" - "&amp;'Registro de Contratos'!#REF!&amp;" - "&amp;'Registro de Contratos'!#REF!)</f>
        <v>#REF!</v>
      </c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7"/>
      <c r="N415" s="62">
        <f t="shared" si="1"/>
        <v>0</v>
      </c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</row>
    <row r="416" spans="1:26" ht="15.75" customHeight="1" x14ac:dyDescent="0.25">
      <c r="A416" s="68" t="e">
        <f>IF('Registro de Contratos'!#REF!="","-",'Registro de Contratos'!#REF!&amp;" - "&amp;'Registro de Contratos'!#REF!&amp;" - "&amp;'Registro de Contratos'!#REF!)</f>
        <v>#REF!</v>
      </c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70"/>
      <c r="N416" s="62">
        <f t="shared" si="1"/>
        <v>0</v>
      </c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</row>
    <row r="417" spans="1:26" ht="15.75" customHeight="1" x14ac:dyDescent="0.25">
      <c r="A417" s="65" t="e">
        <f>IF('Registro de Contratos'!#REF!="","-",'Registro de Contratos'!#REF!&amp;" - "&amp;'Registro de Contratos'!#REF!&amp;" - "&amp;'Registro de Contratos'!#REF!)</f>
        <v>#REF!</v>
      </c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7"/>
      <c r="N417" s="62">
        <f t="shared" si="1"/>
        <v>0</v>
      </c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</row>
    <row r="418" spans="1:26" ht="15.75" customHeight="1" x14ac:dyDescent="0.25">
      <c r="A418" s="68" t="e">
        <f>IF('Registro de Contratos'!#REF!="","-",'Registro de Contratos'!#REF!&amp;" - "&amp;'Registro de Contratos'!#REF!&amp;" - "&amp;'Registro de Contratos'!#REF!)</f>
        <v>#REF!</v>
      </c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70"/>
      <c r="N418" s="62">
        <f t="shared" si="1"/>
        <v>0</v>
      </c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</row>
    <row r="419" spans="1:26" ht="15.75" customHeight="1" x14ac:dyDescent="0.25">
      <c r="A419" s="65" t="e">
        <f>IF('Registro de Contratos'!#REF!="","-",'Registro de Contratos'!#REF!&amp;" - "&amp;'Registro de Contratos'!#REF!&amp;" - "&amp;'Registro de Contratos'!#REF!)</f>
        <v>#REF!</v>
      </c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7"/>
      <c r="N419" s="62">
        <f t="shared" si="1"/>
        <v>0</v>
      </c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</row>
    <row r="420" spans="1:26" ht="15.75" customHeight="1" x14ac:dyDescent="0.25">
      <c r="A420" s="68" t="e">
        <f>IF('Registro de Contratos'!#REF!="","-",'Registro de Contratos'!#REF!&amp;" - "&amp;'Registro de Contratos'!#REF!&amp;" - "&amp;'Registro de Contratos'!#REF!)</f>
        <v>#REF!</v>
      </c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70"/>
      <c r="N420" s="62">
        <f t="shared" si="1"/>
        <v>0</v>
      </c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</row>
    <row r="421" spans="1:26" ht="15.75" customHeight="1" x14ac:dyDescent="0.25">
      <c r="A421" s="65" t="e">
        <f>IF('Registro de Contratos'!#REF!="","-",'Registro de Contratos'!#REF!&amp;" - "&amp;'Registro de Contratos'!#REF!&amp;" - "&amp;'Registro de Contratos'!#REF!)</f>
        <v>#REF!</v>
      </c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7"/>
      <c r="N421" s="62">
        <f t="shared" si="1"/>
        <v>0</v>
      </c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</row>
    <row r="422" spans="1:26" ht="15.75" customHeight="1" x14ac:dyDescent="0.25">
      <c r="A422" s="68" t="e">
        <f>IF('Registro de Contratos'!#REF!="","-",'Registro de Contratos'!#REF!&amp;" - "&amp;'Registro de Contratos'!#REF!&amp;" - "&amp;'Registro de Contratos'!#REF!)</f>
        <v>#REF!</v>
      </c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70"/>
      <c r="N422" s="62">
        <f t="shared" si="1"/>
        <v>0</v>
      </c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</row>
    <row r="423" spans="1:26" ht="15.75" customHeight="1" x14ac:dyDescent="0.25">
      <c r="A423" s="65" t="e">
        <f>IF('Registro de Contratos'!#REF!="","-",'Registro de Contratos'!#REF!&amp;" - "&amp;'Registro de Contratos'!#REF!&amp;" - "&amp;'Registro de Contratos'!#REF!)</f>
        <v>#REF!</v>
      </c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7"/>
      <c r="N423" s="62">
        <f t="shared" si="1"/>
        <v>0</v>
      </c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</row>
    <row r="424" spans="1:26" ht="15.75" customHeight="1" x14ac:dyDescent="0.25">
      <c r="A424" s="68" t="e">
        <f>IF('Registro de Contratos'!#REF!="","-",'Registro de Contratos'!#REF!&amp;" - "&amp;'Registro de Contratos'!#REF!&amp;" - "&amp;'Registro de Contratos'!#REF!)</f>
        <v>#REF!</v>
      </c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70"/>
      <c r="N424" s="62">
        <f t="shared" si="1"/>
        <v>0</v>
      </c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</row>
    <row r="425" spans="1:26" ht="15.75" customHeight="1" x14ac:dyDescent="0.25">
      <c r="A425" s="65" t="e">
        <f>IF('Registro de Contratos'!#REF!="","-",'Registro de Contratos'!#REF!&amp;" - "&amp;'Registro de Contratos'!#REF!&amp;" - "&amp;'Registro de Contratos'!#REF!)</f>
        <v>#REF!</v>
      </c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7"/>
      <c r="N425" s="62">
        <f t="shared" si="1"/>
        <v>0</v>
      </c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</row>
    <row r="426" spans="1:26" ht="15.75" customHeight="1" x14ac:dyDescent="0.25">
      <c r="A426" s="68" t="e">
        <f>IF('Registro de Contratos'!#REF!="","-",'Registro de Contratos'!#REF!&amp;" - "&amp;'Registro de Contratos'!#REF!&amp;" - "&amp;'Registro de Contratos'!#REF!)</f>
        <v>#REF!</v>
      </c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70"/>
      <c r="N426" s="62">
        <f t="shared" si="1"/>
        <v>0</v>
      </c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</row>
    <row r="427" spans="1:26" ht="15.75" customHeight="1" x14ac:dyDescent="0.25">
      <c r="A427" s="65" t="e">
        <f>IF('Registro de Contratos'!#REF!="","-",'Registro de Contratos'!#REF!&amp;" - "&amp;'Registro de Contratos'!#REF!&amp;" - "&amp;'Registro de Contratos'!#REF!)</f>
        <v>#REF!</v>
      </c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7"/>
      <c r="N427" s="62">
        <f t="shared" si="1"/>
        <v>0</v>
      </c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</row>
    <row r="428" spans="1:26" ht="15.75" customHeight="1" x14ac:dyDescent="0.25">
      <c r="A428" s="68" t="e">
        <f>IF('Registro de Contratos'!#REF!="","-",'Registro de Contratos'!#REF!&amp;" - "&amp;'Registro de Contratos'!#REF!&amp;" - "&amp;'Registro de Contratos'!#REF!)</f>
        <v>#REF!</v>
      </c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70"/>
      <c r="N428" s="62">
        <f t="shared" si="1"/>
        <v>0</v>
      </c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</row>
    <row r="429" spans="1:26" ht="15.75" customHeight="1" x14ac:dyDescent="0.25">
      <c r="A429" s="65" t="e">
        <f>IF('Registro de Contratos'!#REF!="","-",'Registro de Contratos'!#REF!&amp;" - "&amp;'Registro de Contratos'!#REF!&amp;" - "&amp;'Registro de Contratos'!#REF!)</f>
        <v>#REF!</v>
      </c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7"/>
      <c r="N429" s="62">
        <f t="shared" si="1"/>
        <v>0</v>
      </c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</row>
    <row r="430" spans="1:26" ht="15.75" customHeight="1" x14ac:dyDescent="0.25">
      <c r="A430" s="68" t="e">
        <f>IF('Registro de Contratos'!#REF!="","-",'Registro de Contratos'!#REF!&amp;" - "&amp;'Registro de Contratos'!#REF!&amp;" - "&amp;'Registro de Contratos'!#REF!)</f>
        <v>#REF!</v>
      </c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70"/>
      <c r="N430" s="62">
        <f t="shared" si="1"/>
        <v>0</v>
      </c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</row>
    <row r="431" spans="1:26" ht="15.75" customHeight="1" x14ac:dyDescent="0.25">
      <c r="A431" s="65" t="e">
        <f>IF('Registro de Contratos'!#REF!="","-",'Registro de Contratos'!#REF!&amp;" - "&amp;'Registro de Contratos'!#REF!&amp;" - "&amp;'Registro de Contratos'!#REF!)</f>
        <v>#REF!</v>
      </c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7"/>
      <c r="N431" s="62">
        <f t="shared" si="1"/>
        <v>0</v>
      </c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</row>
    <row r="432" spans="1:26" ht="15.75" customHeight="1" x14ac:dyDescent="0.25">
      <c r="A432" s="68" t="e">
        <f>IF('Registro de Contratos'!#REF!="","-",'Registro de Contratos'!#REF!&amp;" - "&amp;'Registro de Contratos'!#REF!&amp;" - "&amp;'Registro de Contratos'!#REF!)</f>
        <v>#REF!</v>
      </c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70"/>
      <c r="N432" s="62">
        <f t="shared" si="1"/>
        <v>0</v>
      </c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</row>
    <row r="433" spans="1:26" ht="15.75" customHeight="1" x14ac:dyDescent="0.25">
      <c r="A433" s="65" t="e">
        <f>IF('Registro de Contratos'!#REF!="","-",'Registro de Contratos'!#REF!&amp;" - "&amp;'Registro de Contratos'!#REF!&amp;" - "&amp;'Registro de Contratos'!#REF!)</f>
        <v>#REF!</v>
      </c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7"/>
      <c r="N433" s="62">
        <f t="shared" si="1"/>
        <v>0</v>
      </c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</row>
    <row r="434" spans="1:26" ht="15.75" customHeight="1" x14ac:dyDescent="0.25">
      <c r="A434" s="68" t="e">
        <f>IF('Registro de Contratos'!#REF!="","-",'Registro de Contratos'!#REF!&amp;" - "&amp;'Registro de Contratos'!#REF!&amp;" - "&amp;'Registro de Contratos'!#REF!)</f>
        <v>#REF!</v>
      </c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70"/>
      <c r="N434" s="62">
        <f t="shared" si="1"/>
        <v>0</v>
      </c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</row>
    <row r="435" spans="1:26" ht="15.75" customHeight="1" x14ac:dyDescent="0.25">
      <c r="A435" s="65" t="e">
        <f>IF('Registro de Contratos'!#REF!="","-",'Registro de Contratos'!#REF!&amp;" - "&amp;'Registro de Contratos'!#REF!&amp;" - "&amp;'Registro de Contratos'!#REF!)</f>
        <v>#REF!</v>
      </c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7"/>
      <c r="N435" s="62">
        <f t="shared" si="1"/>
        <v>0</v>
      </c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</row>
    <row r="436" spans="1:26" ht="15.75" customHeight="1" x14ac:dyDescent="0.25">
      <c r="A436" s="68" t="e">
        <f>IF('Registro de Contratos'!#REF!="","-",'Registro de Contratos'!#REF!&amp;" - "&amp;'Registro de Contratos'!#REF!&amp;" - "&amp;'Registro de Contratos'!#REF!)</f>
        <v>#REF!</v>
      </c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70"/>
      <c r="N436" s="62">
        <f t="shared" si="1"/>
        <v>0</v>
      </c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</row>
    <row r="437" spans="1:26" ht="15.75" customHeight="1" x14ac:dyDescent="0.25">
      <c r="A437" s="65" t="e">
        <f>IF('Registro de Contratos'!#REF!="","-",'Registro de Contratos'!#REF!&amp;" - "&amp;'Registro de Contratos'!#REF!&amp;" - "&amp;'Registro de Contratos'!#REF!)</f>
        <v>#REF!</v>
      </c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7"/>
      <c r="N437" s="62">
        <f t="shared" si="1"/>
        <v>0</v>
      </c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</row>
    <row r="438" spans="1:26" ht="15.75" customHeight="1" x14ac:dyDescent="0.25">
      <c r="A438" s="68" t="e">
        <f>IF('Registro de Contratos'!#REF!="","-",'Registro de Contratos'!#REF!&amp;" - "&amp;'Registro de Contratos'!#REF!&amp;" - "&amp;'Registro de Contratos'!#REF!)</f>
        <v>#REF!</v>
      </c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70"/>
      <c r="N438" s="62">
        <f t="shared" si="1"/>
        <v>0</v>
      </c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</row>
    <row r="439" spans="1:26" ht="15.75" customHeight="1" x14ac:dyDescent="0.25">
      <c r="A439" s="65" t="e">
        <f>IF('Registro de Contratos'!#REF!="","-",'Registro de Contratos'!#REF!&amp;" - "&amp;'Registro de Contratos'!#REF!&amp;" - "&amp;'Registro de Contratos'!#REF!)</f>
        <v>#REF!</v>
      </c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7"/>
      <c r="N439" s="62">
        <f t="shared" si="1"/>
        <v>0</v>
      </c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</row>
    <row r="440" spans="1:26" ht="15.75" customHeight="1" x14ac:dyDescent="0.25">
      <c r="A440" s="68" t="e">
        <f>IF('Registro de Contratos'!#REF!="","-",'Registro de Contratos'!#REF!&amp;" - "&amp;'Registro de Contratos'!#REF!&amp;" - "&amp;'Registro de Contratos'!#REF!)</f>
        <v>#REF!</v>
      </c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70"/>
      <c r="N440" s="62">
        <f t="shared" si="1"/>
        <v>0</v>
      </c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</row>
    <row r="441" spans="1:26" ht="15.75" customHeight="1" x14ac:dyDescent="0.25">
      <c r="A441" s="65" t="e">
        <f>IF('Registro de Contratos'!#REF!="","-",'Registro de Contratos'!#REF!&amp;" - "&amp;'Registro de Contratos'!#REF!&amp;" - "&amp;'Registro de Contratos'!#REF!)</f>
        <v>#REF!</v>
      </c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7"/>
      <c r="N441" s="62">
        <f t="shared" si="1"/>
        <v>0</v>
      </c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</row>
    <row r="442" spans="1:26" ht="15.75" customHeight="1" x14ac:dyDescent="0.25">
      <c r="A442" s="68" t="e">
        <f>IF('Registro de Contratos'!#REF!="","-",'Registro de Contratos'!#REF!&amp;" - "&amp;'Registro de Contratos'!#REF!&amp;" - "&amp;'Registro de Contratos'!#REF!)</f>
        <v>#REF!</v>
      </c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70"/>
      <c r="N442" s="62">
        <f t="shared" si="1"/>
        <v>0</v>
      </c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</row>
    <row r="443" spans="1:26" ht="15.75" customHeight="1" x14ac:dyDescent="0.25">
      <c r="A443" s="65" t="e">
        <f>IF('Registro de Contratos'!#REF!="","-",'Registro de Contratos'!#REF!&amp;" - "&amp;'Registro de Contratos'!#REF!&amp;" - "&amp;'Registro de Contratos'!#REF!)</f>
        <v>#REF!</v>
      </c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7"/>
      <c r="N443" s="62">
        <f t="shared" si="1"/>
        <v>0</v>
      </c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</row>
    <row r="444" spans="1:26" ht="15.75" customHeight="1" x14ac:dyDescent="0.25">
      <c r="A444" s="68" t="e">
        <f>IF('Registro de Contratos'!#REF!="","-",'Registro de Contratos'!#REF!&amp;" - "&amp;'Registro de Contratos'!#REF!&amp;" - "&amp;'Registro de Contratos'!#REF!)</f>
        <v>#REF!</v>
      </c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70"/>
      <c r="N444" s="62">
        <f t="shared" si="1"/>
        <v>0</v>
      </c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</row>
    <row r="445" spans="1:26" ht="15.75" customHeight="1" x14ac:dyDescent="0.25">
      <c r="A445" s="65" t="e">
        <f>IF('Registro de Contratos'!#REF!="","-",'Registro de Contratos'!#REF!&amp;" - "&amp;'Registro de Contratos'!#REF!&amp;" - "&amp;'Registro de Contratos'!#REF!)</f>
        <v>#REF!</v>
      </c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7"/>
      <c r="N445" s="62">
        <f t="shared" si="1"/>
        <v>0</v>
      </c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</row>
    <row r="446" spans="1:26" ht="15.75" customHeight="1" x14ac:dyDescent="0.25">
      <c r="A446" s="68" t="e">
        <f>IF('Registro de Contratos'!#REF!="","-",'Registro de Contratos'!#REF!&amp;" - "&amp;'Registro de Contratos'!#REF!&amp;" - "&amp;'Registro de Contratos'!#REF!)</f>
        <v>#REF!</v>
      </c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70"/>
      <c r="N446" s="62">
        <f t="shared" si="1"/>
        <v>0</v>
      </c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</row>
    <row r="447" spans="1:26" ht="15.75" customHeight="1" x14ac:dyDescent="0.25">
      <c r="A447" s="65" t="e">
        <f>IF('Registro de Contratos'!#REF!="","-",'Registro de Contratos'!#REF!&amp;" - "&amp;'Registro de Contratos'!#REF!&amp;" - "&amp;'Registro de Contratos'!#REF!)</f>
        <v>#REF!</v>
      </c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7"/>
      <c r="N447" s="62">
        <f t="shared" si="1"/>
        <v>0</v>
      </c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</row>
    <row r="448" spans="1:26" ht="15.75" customHeight="1" x14ac:dyDescent="0.25">
      <c r="A448" s="68" t="e">
        <f>IF('Registro de Contratos'!#REF!="","-",'Registro de Contratos'!#REF!&amp;" - "&amp;'Registro de Contratos'!#REF!&amp;" - "&amp;'Registro de Contratos'!#REF!)</f>
        <v>#REF!</v>
      </c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70"/>
      <c r="N448" s="62">
        <f t="shared" si="1"/>
        <v>0</v>
      </c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</row>
    <row r="449" spans="1:26" ht="15.75" customHeight="1" x14ac:dyDescent="0.25">
      <c r="A449" s="65" t="e">
        <f>IF('Registro de Contratos'!#REF!="","-",'Registro de Contratos'!#REF!&amp;" - "&amp;'Registro de Contratos'!#REF!&amp;" - "&amp;'Registro de Contratos'!#REF!)</f>
        <v>#REF!</v>
      </c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7"/>
      <c r="N449" s="62">
        <f t="shared" si="1"/>
        <v>0</v>
      </c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</row>
    <row r="450" spans="1:26" ht="15.75" customHeight="1" x14ac:dyDescent="0.25">
      <c r="A450" s="68" t="e">
        <f>IF('Registro de Contratos'!#REF!="","-",'Registro de Contratos'!#REF!&amp;" - "&amp;'Registro de Contratos'!#REF!&amp;" - "&amp;'Registro de Contratos'!#REF!)</f>
        <v>#REF!</v>
      </c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70"/>
      <c r="N450" s="62">
        <f t="shared" si="1"/>
        <v>0</v>
      </c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</row>
    <row r="451" spans="1:26" ht="15.75" customHeight="1" x14ac:dyDescent="0.25">
      <c r="A451" s="65" t="e">
        <f>IF('Registro de Contratos'!#REF!="","-",'Registro de Contratos'!#REF!&amp;" - "&amp;'Registro de Contratos'!#REF!&amp;" - "&amp;'Registro de Contratos'!#REF!)</f>
        <v>#REF!</v>
      </c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7"/>
      <c r="N451" s="62">
        <f t="shared" si="1"/>
        <v>0</v>
      </c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</row>
    <row r="452" spans="1:26" ht="15.75" customHeight="1" x14ac:dyDescent="0.25">
      <c r="A452" s="68" t="e">
        <f>IF('Registro de Contratos'!#REF!="","-",'Registro de Contratos'!#REF!&amp;" - "&amp;'Registro de Contratos'!#REF!&amp;" - "&amp;'Registro de Contratos'!#REF!)</f>
        <v>#REF!</v>
      </c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70"/>
      <c r="N452" s="62">
        <f t="shared" si="1"/>
        <v>0</v>
      </c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</row>
    <row r="453" spans="1:26" ht="15.75" customHeight="1" x14ac:dyDescent="0.25">
      <c r="A453" s="65" t="e">
        <f>IF('Registro de Contratos'!#REF!="","-",'Registro de Contratos'!#REF!&amp;" - "&amp;'Registro de Contratos'!#REF!&amp;" - "&amp;'Registro de Contratos'!#REF!)</f>
        <v>#REF!</v>
      </c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7"/>
      <c r="N453" s="62">
        <f t="shared" si="1"/>
        <v>0</v>
      </c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</row>
    <row r="454" spans="1:26" ht="15.75" customHeight="1" x14ac:dyDescent="0.25">
      <c r="A454" s="68" t="e">
        <f>IF('Registro de Contratos'!#REF!="","-",'Registro de Contratos'!#REF!&amp;" - "&amp;'Registro de Contratos'!#REF!&amp;" - "&amp;'Registro de Contratos'!#REF!)</f>
        <v>#REF!</v>
      </c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70"/>
      <c r="N454" s="62">
        <f t="shared" si="1"/>
        <v>0</v>
      </c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</row>
    <row r="455" spans="1:26" ht="15.75" customHeight="1" x14ac:dyDescent="0.25">
      <c r="A455" s="65" t="e">
        <f>IF('Registro de Contratos'!#REF!="","-",'Registro de Contratos'!#REF!&amp;" - "&amp;'Registro de Contratos'!#REF!&amp;" - "&amp;'Registro de Contratos'!#REF!)</f>
        <v>#REF!</v>
      </c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7"/>
      <c r="N455" s="62">
        <f t="shared" si="1"/>
        <v>0</v>
      </c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</row>
    <row r="456" spans="1:26" ht="15.75" customHeight="1" x14ac:dyDescent="0.25">
      <c r="A456" s="68" t="e">
        <f>IF('Registro de Contratos'!#REF!="","-",'Registro de Contratos'!#REF!&amp;" - "&amp;'Registro de Contratos'!#REF!&amp;" - "&amp;'Registro de Contratos'!#REF!)</f>
        <v>#REF!</v>
      </c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70"/>
      <c r="N456" s="62">
        <f t="shared" si="1"/>
        <v>0</v>
      </c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</row>
    <row r="457" spans="1:26" ht="15.75" customHeight="1" x14ac:dyDescent="0.25">
      <c r="A457" s="65" t="e">
        <f>IF('Registro de Contratos'!#REF!="","-",'Registro de Contratos'!#REF!&amp;" - "&amp;'Registro de Contratos'!#REF!&amp;" - "&amp;'Registro de Contratos'!#REF!)</f>
        <v>#REF!</v>
      </c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7"/>
      <c r="N457" s="62">
        <f t="shared" si="1"/>
        <v>0</v>
      </c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</row>
    <row r="458" spans="1:26" ht="15.75" customHeight="1" x14ac:dyDescent="0.25">
      <c r="A458" s="68" t="e">
        <f>IF('Registro de Contratos'!#REF!="","-",'Registro de Contratos'!#REF!&amp;" - "&amp;'Registro de Contratos'!#REF!&amp;" - "&amp;'Registro de Contratos'!#REF!)</f>
        <v>#REF!</v>
      </c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70"/>
      <c r="N458" s="62">
        <f t="shared" si="1"/>
        <v>0</v>
      </c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</row>
    <row r="459" spans="1:26" ht="15.75" customHeight="1" x14ac:dyDescent="0.25">
      <c r="A459" s="65" t="e">
        <f>IF('Registro de Contratos'!#REF!="","-",'Registro de Contratos'!#REF!&amp;" - "&amp;'Registro de Contratos'!#REF!&amp;" - "&amp;'Registro de Contratos'!#REF!)</f>
        <v>#REF!</v>
      </c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7"/>
      <c r="N459" s="62">
        <f t="shared" si="1"/>
        <v>0</v>
      </c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</row>
    <row r="460" spans="1:26" ht="15.75" customHeight="1" x14ac:dyDescent="0.25">
      <c r="A460" s="68" t="e">
        <f>IF('Registro de Contratos'!#REF!="","-",'Registro de Contratos'!#REF!&amp;" - "&amp;'Registro de Contratos'!#REF!&amp;" - "&amp;'Registro de Contratos'!#REF!)</f>
        <v>#REF!</v>
      </c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70"/>
      <c r="N460" s="62">
        <f t="shared" si="1"/>
        <v>0</v>
      </c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</row>
    <row r="461" spans="1:26" ht="15.75" customHeight="1" x14ac:dyDescent="0.25">
      <c r="A461" s="65" t="e">
        <f>IF('Registro de Contratos'!#REF!="","-",'Registro de Contratos'!#REF!&amp;" - "&amp;'Registro de Contratos'!#REF!&amp;" - "&amp;'Registro de Contratos'!#REF!)</f>
        <v>#REF!</v>
      </c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7"/>
      <c r="N461" s="62">
        <f t="shared" si="1"/>
        <v>0</v>
      </c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</row>
    <row r="462" spans="1:26" ht="15.75" customHeight="1" x14ac:dyDescent="0.25">
      <c r="A462" s="68" t="e">
        <f>IF('Registro de Contratos'!#REF!="","-",'Registro de Contratos'!#REF!&amp;" - "&amp;'Registro de Contratos'!#REF!&amp;" - "&amp;'Registro de Contratos'!#REF!)</f>
        <v>#REF!</v>
      </c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70"/>
      <c r="N462" s="62">
        <f t="shared" si="1"/>
        <v>0</v>
      </c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</row>
    <row r="463" spans="1:26" ht="15.75" customHeight="1" x14ac:dyDescent="0.25">
      <c r="A463" s="65" t="e">
        <f>IF('Registro de Contratos'!#REF!="","-",'Registro de Contratos'!#REF!&amp;" - "&amp;'Registro de Contratos'!#REF!&amp;" - "&amp;'Registro de Contratos'!#REF!)</f>
        <v>#REF!</v>
      </c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7"/>
      <c r="N463" s="62">
        <f t="shared" si="1"/>
        <v>0</v>
      </c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</row>
    <row r="464" spans="1:26" ht="15.75" customHeight="1" x14ac:dyDescent="0.25">
      <c r="A464" s="68" t="e">
        <f>IF('Registro de Contratos'!#REF!="","-",'Registro de Contratos'!#REF!&amp;" - "&amp;'Registro de Contratos'!#REF!&amp;" - "&amp;'Registro de Contratos'!#REF!)</f>
        <v>#REF!</v>
      </c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70"/>
      <c r="N464" s="62">
        <f t="shared" si="1"/>
        <v>0</v>
      </c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</row>
    <row r="465" spans="1:26" ht="15.75" customHeight="1" x14ac:dyDescent="0.25">
      <c r="A465" s="65" t="e">
        <f>IF('Registro de Contratos'!#REF!="","-",'Registro de Contratos'!#REF!&amp;" - "&amp;'Registro de Contratos'!#REF!&amp;" - "&amp;'Registro de Contratos'!#REF!)</f>
        <v>#REF!</v>
      </c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7"/>
      <c r="N465" s="62">
        <f t="shared" si="1"/>
        <v>0</v>
      </c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</row>
    <row r="466" spans="1:26" ht="15.75" customHeight="1" x14ac:dyDescent="0.25">
      <c r="A466" s="68" t="e">
        <f>IF('Registro de Contratos'!#REF!="","-",'Registro de Contratos'!#REF!&amp;" - "&amp;'Registro de Contratos'!#REF!&amp;" - "&amp;'Registro de Contratos'!#REF!)</f>
        <v>#REF!</v>
      </c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70"/>
      <c r="N466" s="62">
        <f t="shared" si="1"/>
        <v>0</v>
      </c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</row>
    <row r="467" spans="1:26" ht="15.75" customHeight="1" x14ac:dyDescent="0.25">
      <c r="A467" s="65" t="e">
        <f>IF('Registro de Contratos'!#REF!="","-",'Registro de Contratos'!#REF!&amp;" - "&amp;'Registro de Contratos'!#REF!&amp;" - "&amp;'Registro de Contratos'!#REF!)</f>
        <v>#REF!</v>
      </c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7"/>
      <c r="N467" s="62">
        <f t="shared" si="1"/>
        <v>0</v>
      </c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</row>
    <row r="468" spans="1:26" ht="15.75" customHeight="1" x14ac:dyDescent="0.25">
      <c r="A468" s="68" t="e">
        <f>IF('Registro de Contratos'!#REF!="","-",'Registro de Contratos'!#REF!&amp;" - "&amp;'Registro de Contratos'!#REF!&amp;" - "&amp;'Registro de Contratos'!#REF!)</f>
        <v>#REF!</v>
      </c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70"/>
      <c r="N468" s="62">
        <f t="shared" si="1"/>
        <v>0</v>
      </c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</row>
    <row r="469" spans="1:26" ht="15.75" customHeight="1" x14ac:dyDescent="0.25">
      <c r="A469" s="65" t="e">
        <f>IF('Registro de Contratos'!#REF!="","-",'Registro de Contratos'!#REF!&amp;" - "&amp;'Registro de Contratos'!#REF!&amp;" - "&amp;'Registro de Contratos'!#REF!)</f>
        <v>#REF!</v>
      </c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7"/>
      <c r="N469" s="62">
        <f t="shared" si="1"/>
        <v>0</v>
      </c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</row>
    <row r="470" spans="1:26" ht="15.75" customHeight="1" x14ac:dyDescent="0.25">
      <c r="A470" s="68" t="e">
        <f>IF('Registro de Contratos'!#REF!="","-",'Registro de Contratos'!#REF!&amp;" - "&amp;'Registro de Contratos'!#REF!&amp;" - "&amp;'Registro de Contratos'!#REF!)</f>
        <v>#REF!</v>
      </c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70"/>
      <c r="N470" s="62">
        <f t="shared" si="1"/>
        <v>0</v>
      </c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</row>
    <row r="471" spans="1:26" ht="15.75" customHeight="1" x14ac:dyDescent="0.25">
      <c r="A471" s="65" t="e">
        <f>IF('Registro de Contratos'!#REF!="","-",'Registro de Contratos'!#REF!&amp;" - "&amp;'Registro de Contratos'!#REF!&amp;" - "&amp;'Registro de Contratos'!#REF!)</f>
        <v>#REF!</v>
      </c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7"/>
      <c r="N471" s="62">
        <f t="shared" si="1"/>
        <v>0</v>
      </c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</row>
    <row r="472" spans="1:26" ht="15.75" customHeight="1" x14ac:dyDescent="0.25">
      <c r="A472" s="68" t="e">
        <f>IF('Registro de Contratos'!#REF!="","-",'Registro de Contratos'!#REF!&amp;" - "&amp;'Registro de Contratos'!#REF!&amp;" - "&amp;'Registro de Contratos'!#REF!)</f>
        <v>#REF!</v>
      </c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70"/>
      <c r="N472" s="62">
        <f t="shared" si="1"/>
        <v>0</v>
      </c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</row>
    <row r="473" spans="1:26" ht="15.75" customHeight="1" x14ac:dyDescent="0.25">
      <c r="A473" s="65" t="e">
        <f>IF('Registro de Contratos'!#REF!="","-",'Registro de Contratos'!#REF!&amp;" - "&amp;'Registro de Contratos'!#REF!&amp;" - "&amp;'Registro de Contratos'!#REF!)</f>
        <v>#REF!</v>
      </c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7"/>
      <c r="N473" s="62">
        <f t="shared" si="1"/>
        <v>0</v>
      </c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</row>
    <row r="474" spans="1:26" ht="15.75" customHeight="1" x14ac:dyDescent="0.25">
      <c r="A474" s="68" t="e">
        <f>IF('Registro de Contratos'!#REF!="","-",'Registro de Contratos'!#REF!&amp;" - "&amp;'Registro de Contratos'!#REF!&amp;" - "&amp;'Registro de Contratos'!#REF!)</f>
        <v>#REF!</v>
      </c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70"/>
      <c r="N474" s="62">
        <f t="shared" si="1"/>
        <v>0</v>
      </c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</row>
    <row r="475" spans="1:26" ht="15.75" customHeight="1" x14ac:dyDescent="0.25">
      <c r="A475" s="65" t="e">
        <f>IF('Registro de Contratos'!#REF!="","-",'Registro de Contratos'!#REF!&amp;" - "&amp;'Registro de Contratos'!#REF!&amp;" - "&amp;'Registro de Contratos'!#REF!)</f>
        <v>#REF!</v>
      </c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7"/>
      <c r="N475" s="62">
        <f t="shared" si="1"/>
        <v>0</v>
      </c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</row>
    <row r="476" spans="1:26" ht="15.75" customHeight="1" x14ac:dyDescent="0.25">
      <c r="A476" s="68" t="e">
        <f>IF('Registro de Contratos'!#REF!="","-",'Registro de Contratos'!#REF!&amp;" - "&amp;'Registro de Contratos'!#REF!&amp;" - "&amp;'Registro de Contratos'!#REF!)</f>
        <v>#REF!</v>
      </c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70"/>
      <c r="N476" s="62">
        <f t="shared" si="1"/>
        <v>0</v>
      </c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</row>
    <row r="477" spans="1:26" ht="15.75" customHeight="1" x14ac:dyDescent="0.25">
      <c r="A477" s="65" t="e">
        <f>IF('Registro de Contratos'!#REF!="","-",'Registro de Contratos'!#REF!&amp;" - "&amp;'Registro de Contratos'!#REF!&amp;" - "&amp;'Registro de Contratos'!#REF!)</f>
        <v>#REF!</v>
      </c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7"/>
      <c r="N477" s="62">
        <f t="shared" si="1"/>
        <v>0</v>
      </c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</row>
    <row r="478" spans="1:26" ht="15.75" customHeight="1" x14ac:dyDescent="0.25">
      <c r="A478" s="68" t="e">
        <f>IF('Registro de Contratos'!#REF!="","-",'Registro de Contratos'!#REF!&amp;" - "&amp;'Registro de Contratos'!#REF!&amp;" - "&amp;'Registro de Contratos'!#REF!)</f>
        <v>#REF!</v>
      </c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70"/>
      <c r="N478" s="62">
        <f t="shared" si="1"/>
        <v>0</v>
      </c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</row>
    <row r="479" spans="1:26" ht="15.75" customHeight="1" x14ac:dyDescent="0.25">
      <c r="A479" s="65" t="e">
        <f>IF('Registro de Contratos'!#REF!="","-",'Registro de Contratos'!#REF!&amp;" - "&amp;'Registro de Contratos'!#REF!&amp;" - "&amp;'Registro de Contratos'!#REF!)</f>
        <v>#REF!</v>
      </c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7"/>
      <c r="N479" s="62">
        <f t="shared" si="1"/>
        <v>0</v>
      </c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</row>
    <row r="480" spans="1:26" ht="15.75" customHeight="1" x14ac:dyDescent="0.25">
      <c r="A480" s="68" t="e">
        <f>IF('Registro de Contratos'!#REF!="","-",'Registro de Contratos'!#REF!&amp;" - "&amp;'Registro de Contratos'!#REF!&amp;" - "&amp;'Registro de Contratos'!#REF!)</f>
        <v>#REF!</v>
      </c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70"/>
      <c r="N480" s="62">
        <f t="shared" si="1"/>
        <v>0</v>
      </c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</row>
    <row r="481" spans="1:26" ht="15.75" customHeight="1" x14ac:dyDescent="0.25">
      <c r="A481" s="65" t="e">
        <f>IF('Registro de Contratos'!#REF!="","-",'Registro de Contratos'!#REF!&amp;" - "&amp;'Registro de Contratos'!#REF!&amp;" - "&amp;'Registro de Contratos'!#REF!)</f>
        <v>#REF!</v>
      </c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7"/>
      <c r="N481" s="62">
        <f t="shared" si="1"/>
        <v>0</v>
      </c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</row>
    <row r="482" spans="1:26" ht="15.75" customHeight="1" x14ac:dyDescent="0.25">
      <c r="A482" s="68" t="e">
        <f>IF('Registro de Contratos'!#REF!="","-",'Registro de Contratos'!#REF!&amp;" - "&amp;'Registro de Contratos'!#REF!&amp;" - "&amp;'Registro de Contratos'!#REF!)</f>
        <v>#REF!</v>
      </c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70"/>
      <c r="N482" s="62">
        <f t="shared" si="1"/>
        <v>0</v>
      </c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</row>
    <row r="483" spans="1:26" ht="15.75" customHeight="1" x14ac:dyDescent="0.25">
      <c r="A483" s="65" t="e">
        <f>IF('Registro de Contratos'!#REF!="","-",'Registro de Contratos'!#REF!&amp;" - "&amp;'Registro de Contratos'!#REF!&amp;" - "&amp;'Registro de Contratos'!#REF!)</f>
        <v>#REF!</v>
      </c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7"/>
      <c r="N483" s="62">
        <f t="shared" si="1"/>
        <v>0</v>
      </c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</row>
    <row r="484" spans="1:26" ht="15.75" customHeight="1" x14ac:dyDescent="0.25">
      <c r="A484" s="68" t="e">
        <f>IF('Registro de Contratos'!#REF!="","-",'Registro de Contratos'!#REF!&amp;" - "&amp;'Registro de Contratos'!#REF!&amp;" - "&amp;'Registro de Contratos'!#REF!)</f>
        <v>#REF!</v>
      </c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70"/>
      <c r="N484" s="62">
        <f t="shared" si="1"/>
        <v>0</v>
      </c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</row>
    <row r="485" spans="1:26" ht="15.75" customHeight="1" x14ac:dyDescent="0.25">
      <c r="A485" s="65" t="e">
        <f>IF('Registro de Contratos'!#REF!="","-",'Registro de Contratos'!#REF!&amp;" - "&amp;'Registro de Contratos'!#REF!&amp;" - "&amp;'Registro de Contratos'!#REF!)</f>
        <v>#REF!</v>
      </c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7"/>
      <c r="N485" s="62">
        <f t="shared" si="1"/>
        <v>0</v>
      </c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</row>
    <row r="486" spans="1:26" ht="15.75" customHeight="1" x14ac:dyDescent="0.25">
      <c r="A486" s="68" t="e">
        <f>IF('Registro de Contratos'!#REF!="","-",'Registro de Contratos'!#REF!&amp;" - "&amp;'Registro de Contratos'!#REF!&amp;" - "&amp;'Registro de Contratos'!#REF!)</f>
        <v>#REF!</v>
      </c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70"/>
      <c r="N486" s="62">
        <f t="shared" si="1"/>
        <v>0</v>
      </c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</row>
    <row r="487" spans="1:26" ht="15.75" customHeight="1" x14ac:dyDescent="0.25">
      <c r="A487" s="65" t="e">
        <f>IF('Registro de Contratos'!#REF!="","-",'Registro de Contratos'!#REF!&amp;" - "&amp;'Registro de Contratos'!#REF!&amp;" - "&amp;'Registro de Contratos'!#REF!)</f>
        <v>#REF!</v>
      </c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7"/>
      <c r="N487" s="62">
        <f t="shared" si="1"/>
        <v>0</v>
      </c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</row>
    <row r="488" spans="1:26" ht="15.75" customHeight="1" x14ac:dyDescent="0.25">
      <c r="A488" s="68" t="e">
        <f>IF('Registro de Contratos'!#REF!="","-",'Registro de Contratos'!#REF!&amp;" - "&amp;'Registro de Contratos'!#REF!&amp;" - "&amp;'Registro de Contratos'!#REF!)</f>
        <v>#REF!</v>
      </c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70"/>
      <c r="N488" s="62">
        <f t="shared" si="1"/>
        <v>0</v>
      </c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</row>
    <row r="489" spans="1:26" ht="15.75" customHeight="1" x14ac:dyDescent="0.25">
      <c r="A489" s="65" t="e">
        <f>IF('Registro de Contratos'!#REF!="","-",'Registro de Contratos'!#REF!&amp;" - "&amp;'Registro de Contratos'!#REF!&amp;" - "&amp;'Registro de Contratos'!#REF!)</f>
        <v>#REF!</v>
      </c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7"/>
      <c r="N489" s="62">
        <f t="shared" si="1"/>
        <v>0</v>
      </c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</row>
    <row r="490" spans="1:26" ht="15.75" customHeight="1" x14ac:dyDescent="0.25">
      <c r="A490" s="68" t="e">
        <f>IF('Registro de Contratos'!#REF!="","-",'Registro de Contratos'!#REF!&amp;" - "&amp;'Registro de Contratos'!#REF!&amp;" - "&amp;'Registro de Contratos'!#REF!)</f>
        <v>#REF!</v>
      </c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70"/>
      <c r="N490" s="62">
        <f t="shared" si="1"/>
        <v>0</v>
      </c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</row>
    <row r="491" spans="1:26" ht="15.75" customHeight="1" x14ac:dyDescent="0.25">
      <c r="A491" s="65" t="e">
        <f>IF('Registro de Contratos'!#REF!="","-",'Registro de Contratos'!#REF!&amp;" - "&amp;'Registro de Contratos'!#REF!&amp;" - "&amp;'Registro de Contratos'!#REF!)</f>
        <v>#REF!</v>
      </c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7"/>
      <c r="N491" s="62">
        <f t="shared" si="1"/>
        <v>0</v>
      </c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</row>
    <row r="492" spans="1:26" ht="15.75" customHeight="1" x14ac:dyDescent="0.25">
      <c r="A492" s="68" t="e">
        <f>IF('Registro de Contratos'!#REF!="","-",'Registro de Contratos'!#REF!&amp;" - "&amp;'Registro de Contratos'!#REF!&amp;" - "&amp;'Registro de Contratos'!#REF!)</f>
        <v>#REF!</v>
      </c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70"/>
      <c r="N492" s="62">
        <f t="shared" si="1"/>
        <v>0</v>
      </c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</row>
    <row r="493" spans="1:26" ht="15.75" customHeight="1" x14ac:dyDescent="0.25">
      <c r="A493" s="65" t="e">
        <f>IF('Registro de Contratos'!#REF!="","-",'Registro de Contratos'!#REF!&amp;" - "&amp;'Registro de Contratos'!#REF!&amp;" - "&amp;'Registro de Contratos'!#REF!)</f>
        <v>#REF!</v>
      </c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7"/>
      <c r="N493" s="62">
        <f t="shared" si="1"/>
        <v>0</v>
      </c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</row>
    <row r="494" spans="1:26" ht="15.75" customHeight="1" x14ac:dyDescent="0.25">
      <c r="A494" s="68" t="e">
        <f>IF('Registro de Contratos'!#REF!="","-",'Registro de Contratos'!#REF!&amp;" - "&amp;'Registro de Contratos'!#REF!&amp;" - "&amp;'Registro de Contratos'!#REF!)</f>
        <v>#REF!</v>
      </c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70"/>
      <c r="N494" s="62">
        <f t="shared" si="1"/>
        <v>0</v>
      </c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</row>
    <row r="495" spans="1:26" ht="15.75" customHeight="1" x14ac:dyDescent="0.25">
      <c r="A495" s="65" t="e">
        <f>IF('Registro de Contratos'!#REF!="","-",'Registro de Contratos'!#REF!&amp;" - "&amp;'Registro de Contratos'!#REF!&amp;" - "&amp;'Registro de Contratos'!#REF!)</f>
        <v>#REF!</v>
      </c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7"/>
      <c r="N495" s="62">
        <f t="shared" si="1"/>
        <v>0</v>
      </c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</row>
    <row r="496" spans="1:26" ht="15.75" customHeight="1" x14ac:dyDescent="0.25">
      <c r="A496" s="68" t="e">
        <f>IF('Registro de Contratos'!#REF!="","-",'Registro de Contratos'!#REF!&amp;" - "&amp;'Registro de Contratos'!#REF!&amp;" - "&amp;'Registro de Contratos'!#REF!)</f>
        <v>#REF!</v>
      </c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70"/>
      <c r="N496" s="62">
        <f t="shared" si="1"/>
        <v>0</v>
      </c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</row>
    <row r="497" spans="1:26" ht="15.75" customHeight="1" x14ac:dyDescent="0.25">
      <c r="A497" s="65" t="e">
        <f>IF('Registro de Contratos'!#REF!="","-",'Registro de Contratos'!#REF!&amp;" - "&amp;'Registro de Contratos'!#REF!&amp;" - "&amp;'Registro de Contratos'!#REF!)</f>
        <v>#REF!</v>
      </c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7"/>
      <c r="N497" s="62">
        <f t="shared" si="1"/>
        <v>0</v>
      </c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</row>
    <row r="498" spans="1:26" ht="15.75" customHeight="1" x14ac:dyDescent="0.25">
      <c r="A498" s="68" t="e">
        <f>IF('Registro de Contratos'!#REF!="","-",'Registro de Contratos'!#REF!&amp;" - "&amp;'Registro de Contratos'!#REF!&amp;" - "&amp;'Registro de Contratos'!#REF!)</f>
        <v>#REF!</v>
      </c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70"/>
      <c r="N498" s="62">
        <f t="shared" si="1"/>
        <v>0</v>
      </c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</row>
    <row r="499" spans="1:26" ht="15.75" customHeight="1" x14ac:dyDescent="0.25">
      <c r="A499" s="65" t="e">
        <f>IF('Registro de Contratos'!#REF!="","-",'Registro de Contratos'!#REF!&amp;" - "&amp;'Registro de Contratos'!#REF!&amp;" - "&amp;'Registro de Contratos'!#REF!)</f>
        <v>#REF!</v>
      </c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7"/>
      <c r="N499" s="62">
        <f t="shared" si="1"/>
        <v>0</v>
      </c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</row>
    <row r="500" spans="1:26" ht="15.75" customHeight="1" x14ac:dyDescent="0.25">
      <c r="A500" s="68" t="e">
        <f>IF('Registro de Contratos'!#REF!="","-",'Registro de Contratos'!#REF!&amp;" - "&amp;'Registro de Contratos'!#REF!&amp;" - "&amp;'Registro de Contratos'!#REF!)</f>
        <v>#REF!</v>
      </c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70"/>
      <c r="N500" s="62">
        <f t="shared" si="1"/>
        <v>0</v>
      </c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</row>
    <row r="501" spans="1:26" ht="15.75" customHeight="1" x14ac:dyDescent="0.25">
      <c r="A501" s="65" t="e">
        <f>IF('Registro de Contratos'!#REF!="","-",'Registro de Contratos'!#REF!&amp;" - "&amp;'Registro de Contratos'!#REF!&amp;" - "&amp;'Registro de Contratos'!#REF!)</f>
        <v>#REF!</v>
      </c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7"/>
      <c r="N501" s="62">
        <f t="shared" si="1"/>
        <v>0</v>
      </c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</row>
    <row r="502" spans="1:26" ht="15.75" customHeight="1" x14ac:dyDescent="0.25">
      <c r="A502" s="68" t="e">
        <f>IF('Registro de Contratos'!#REF!="","-",'Registro de Contratos'!#REF!&amp;" - "&amp;'Registro de Contratos'!#REF!&amp;" - "&amp;'Registro de Contratos'!#REF!)</f>
        <v>#REF!</v>
      </c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70"/>
      <c r="N502" s="62">
        <f t="shared" si="1"/>
        <v>0</v>
      </c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</row>
    <row r="503" spans="1:26" ht="15.75" customHeight="1" x14ac:dyDescent="0.25">
      <c r="A503" s="65" t="e">
        <f>IF('Registro de Contratos'!#REF!="","-",'Registro de Contratos'!#REF!&amp;" - "&amp;'Registro de Contratos'!#REF!&amp;" - "&amp;'Registro de Contratos'!#REF!)</f>
        <v>#REF!</v>
      </c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7"/>
      <c r="N503" s="62">
        <f t="shared" si="1"/>
        <v>0</v>
      </c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</row>
    <row r="504" spans="1:26" ht="15.75" customHeight="1" x14ac:dyDescent="0.25">
      <c r="A504" s="68" t="e">
        <f>IF('Registro de Contratos'!#REF!="","-",'Registro de Contratos'!#REF!&amp;" - "&amp;'Registro de Contratos'!#REF!&amp;" - "&amp;'Registro de Contratos'!#REF!)</f>
        <v>#REF!</v>
      </c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70"/>
      <c r="N504" s="62">
        <f t="shared" si="1"/>
        <v>0</v>
      </c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</row>
    <row r="505" spans="1:26" ht="15.75" customHeight="1" x14ac:dyDescent="0.25">
      <c r="A505" s="65" t="e">
        <f>IF('Registro de Contratos'!#REF!="","-",'Registro de Contratos'!#REF!&amp;" - "&amp;'Registro de Contratos'!#REF!&amp;" - "&amp;'Registro de Contratos'!#REF!)</f>
        <v>#REF!</v>
      </c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7"/>
      <c r="N505" s="62">
        <f t="shared" si="1"/>
        <v>0</v>
      </c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</row>
    <row r="506" spans="1:26" ht="15.75" customHeight="1" x14ac:dyDescent="0.25">
      <c r="A506" s="68" t="e">
        <f>IF('Registro de Contratos'!#REF!="","-",'Registro de Contratos'!#REF!&amp;" - "&amp;'Registro de Contratos'!#REF!&amp;" - "&amp;'Registro de Contratos'!#REF!)</f>
        <v>#REF!</v>
      </c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70"/>
      <c r="N506" s="62">
        <f t="shared" si="1"/>
        <v>0</v>
      </c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</row>
    <row r="507" spans="1:26" ht="15.75" customHeight="1" x14ac:dyDescent="0.25">
      <c r="A507" s="65" t="e">
        <f>IF('Registro de Contratos'!#REF!="","-",'Registro de Contratos'!#REF!&amp;" - "&amp;'Registro de Contratos'!#REF!&amp;" - "&amp;'Registro de Contratos'!#REF!)</f>
        <v>#REF!</v>
      </c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7"/>
      <c r="N507" s="62">
        <f t="shared" si="1"/>
        <v>0</v>
      </c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</row>
    <row r="508" spans="1:26" ht="15.75" customHeight="1" x14ac:dyDescent="0.25">
      <c r="A508" s="68" t="e">
        <f>IF('Registro de Contratos'!#REF!="","-",'Registro de Contratos'!#REF!&amp;" - "&amp;'Registro de Contratos'!#REF!&amp;" - "&amp;'Registro de Contratos'!#REF!)</f>
        <v>#REF!</v>
      </c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70"/>
      <c r="N508" s="62">
        <f t="shared" si="1"/>
        <v>0</v>
      </c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</row>
    <row r="509" spans="1:26" ht="15.75" customHeight="1" x14ac:dyDescent="0.25">
      <c r="A509" s="65" t="e">
        <f>IF('Registro de Contratos'!#REF!="","-",'Registro de Contratos'!#REF!&amp;" - "&amp;'Registro de Contratos'!#REF!&amp;" - "&amp;'Registro de Contratos'!#REF!)</f>
        <v>#REF!</v>
      </c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7"/>
      <c r="N509" s="62">
        <f t="shared" si="1"/>
        <v>0</v>
      </c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</row>
    <row r="510" spans="1:26" ht="15.75" customHeight="1" x14ac:dyDescent="0.25">
      <c r="A510" s="68" t="e">
        <f>IF('Registro de Contratos'!#REF!="","-",'Registro de Contratos'!#REF!&amp;" - "&amp;'Registro de Contratos'!#REF!&amp;" - "&amp;'Registro de Contratos'!#REF!)</f>
        <v>#REF!</v>
      </c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70"/>
      <c r="N510" s="62">
        <f t="shared" si="1"/>
        <v>0</v>
      </c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</row>
    <row r="511" spans="1:26" ht="15.75" customHeight="1" x14ac:dyDescent="0.25">
      <c r="A511" s="65" t="e">
        <f>IF('Registro de Contratos'!#REF!="","-",'Registro de Contratos'!#REF!&amp;" - "&amp;'Registro de Contratos'!#REF!&amp;" - "&amp;'Registro de Contratos'!#REF!)</f>
        <v>#REF!</v>
      </c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7"/>
      <c r="N511" s="62">
        <f t="shared" si="1"/>
        <v>0</v>
      </c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</row>
    <row r="512" spans="1:26" ht="15.75" customHeight="1" x14ac:dyDescent="0.25">
      <c r="A512" s="68" t="e">
        <f>IF('Registro de Contratos'!#REF!="","-",'Registro de Contratos'!#REF!&amp;" - "&amp;'Registro de Contratos'!#REF!&amp;" - "&amp;'Registro de Contratos'!#REF!)</f>
        <v>#REF!</v>
      </c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70"/>
      <c r="N512" s="62">
        <f t="shared" si="1"/>
        <v>0</v>
      </c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</row>
    <row r="513" spans="1:26" ht="15.75" customHeight="1" x14ac:dyDescent="0.25">
      <c r="A513" s="65" t="e">
        <f>IF('Registro de Contratos'!#REF!="","-",'Registro de Contratos'!#REF!&amp;" - "&amp;'Registro de Contratos'!#REF!&amp;" - "&amp;'Registro de Contratos'!#REF!)</f>
        <v>#REF!</v>
      </c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7"/>
      <c r="N513" s="62">
        <f t="shared" si="1"/>
        <v>0</v>
      </c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</row>
    <row r="514" spans="1:26" ht="15.75" customHeight="1" x14ac:dyDescent="0.25">
      <c r="A514" s="68" t="e">
        <f>IF('Registro de Contratos'!#REF!="","-",'Registro de Contratos'!#REF!&amp;" - "&amp;'Registro de Contratos'!#REF!&amp;" - "&amp;'Registro de Contratos'!#REF!)</f>
        <v>#REF!</v>
      </c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70"/>
      <c r="N514" s="62">
        <f t="shared" si="1"/>
        <v>0</v>
      </c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</row>
    <row r="515" spans="1:26" ht="15.75" customHeight="1" x14ac:dyDescent="0.25">
      <c r="A515" s="65" t="e">
        <f>IF('Registro de Contratos'!#REF!="","-",'Registro de Contratos'!#REF!&amp;" - "&amp;'Registro de Contratos'!#REF!&amp;" - "&amp;'Registro de Contratos'!#REF!)</f>
        <v>#REF!</v>
      </c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7"/>
      <c r="N515" s="62">
        <f t="shared" ref="N515:N769" si="2">SUM(B515:M515)</f>
        <v>0</v>
      </c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</row>
    <row r="516" spans="1:26" ht="15.75" customHeight="1" x14ac:dyDescent="0.25">
      <c r="A516" s="68" t="e">
        <f>IF('Registro de Contratos'!#REF!="","-",'Registro de Contratos'!#REF!&amp;" - "&amp;'Registro de Contratos'!#REF!&amp;" - "&amp;'Registro de Contratos'!#REF!)</f>
        <v>#REF!</v>
      </c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70"/>
      <c r="N516" s="62">
        <f t="shared" si="2"/>
        <v>0</v>
      </c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</row>
    <row r="517" spans="1:26" ht="15.75" customHeight="1" x14ac:dyDescent="0.25">
      <c r="A517" s="65" t="e">
        <f>IF('Registro de Contratos'!#REF!="","-",'Registro de Contratos'!#REF!&amp;" - "&amp;'Registro de Contratos'!#REF!&amp;" - "&amp;'Registro de Contratos'!#REF!)</f>
        <v>#REF!</v>
      </c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7"/>
      <c r="N517" s="62">
        <f t="shared" si="2"/>
        <v>0</v>
      </c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</row>
    <row r="518" spans="1:26" ht="15.75" customHeight="1" x14ac:dyDescent="0.25">
      <c r="A518" s="68" t="e">
        <f>IF('Registro de Contratos'!#REF!="","-",'Registro de Contratos'!#REF!&amp;" - "&amp;'Registro de Contratos'!#REF!&amp;" - "&amp;'Registro de Contratos'!#REF!)</f>
        <v>#REF!</v>
      </c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70"/>
      <c r="N518" s="62">
        <f t="shared" si="2"/>
        <v>0</v>
      </c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</row>
    <row r="519" spans="1:26" ht="15.75" customHeight="1" x14ac:dyDescent="0.25">
      <c r="A519" s="65" t="e">
        <f>IF('Registro de Contratos'!#REF!="","-",'Registro de Contratos'!#REF!&amp;" - "&amp;'Registro de Contratos'!#REF!&amp;" - "&amp;'Registro de Contratos'!#REF!)</f>
        <v>#REF!</v>
      </c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7"/>
      <c r="N519" s="62">
        <f t="shared" si="2"/>
        <v>0</v>
      </c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</row>
    <row r="520" spans="1:26" ht="15.75" customHeight="1" x14ac:dyDescent="0.25">
      <c r="A520" s="68" t="e">
        <f>IF('Registro de Contratos'!#REF!="","-",'Registro de Contratos'!#REF!&amp;" - "&amp;'Registro de Contratos'!#REF!&amp;" - "&amp;'Registro de Contratos'!#REF!)</f>
        <v>#REF!</v>
      </c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70"/>
      <c r="N520" s="62">
        <f t="shared" si="2"/>
        <v>0</v>
      </c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</row>
    <row r="521" spans="1:26" ht="15.75" customHeight="1" x14ac:dyDescent="0.25">
      <c r="A521" s="65" t="e">
        <f>IF('Registro de Contratos'!#REF!="","-",'Registro de Contratos'!#REF!&amp;" - "&amp;'Registro de Contratos'!#REF!&amp;" - "&amp;'Registro de Contratos'!#REF!)</f>
        <v>#REF!</v>
      </c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7"/>
      <c r="N521" s="62">
        <f t="shared" si="2"/>
        <v>0</v>
      </c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</row>
    <row r="522" spans="1:26" ht="15.75" customHeight="1" x14ac:dyDescent="0.25">
      <c r="A522" s="68" t="e">
        <f>IF('Registro de Contratos'!#REF!="","-",'Registro de Contratos'!#REF!&amp;" - "&amp;'Registro de Contratos'!#REF!&amp;" - "&amp;'Registro de Contratos'!#REF!)</f>
        <v>#REF!</v>
      </c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70"/>
      <c r="N522" s="62">
        <f t="shared" si="2"/>
        <v>0</v>
      </c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</row>
    <row r="523" spans="1:26" ht="15.75" customHeight="1" x14ac:dyDescent="0.25">
      <c r="A523" s="65" t="e">
        <f>IF('Registro de Contratos'!#REF!="","-",'Registro de Contratos'!#REF!&amp;" - "&amp;'Registro de Contratos'!#REF!&amp;" - "&amp;'Registro de Contratos'!#REF!)</f>
        <v>#REF!</v>
      </c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7"/>
      <c r="N523" s="62">
        <f t="shared" si="2"/>
        <v>0</v>
      </c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</row>
    <row r="524" spans="1:26" ht="15.75" customHeight="1" x14ac:dyDescent="0.25">
      <c r="A524" s="68" t="e">
        <f>IF('Registro de Contratos'!#REF!="","-",'Registro de Contratos'!#REF!&amp;" - "&amp;'Registro de Contratos'!#REF!&amp;" - "&amp;'Registro de Contratos'!#REF!)</f>
        <v>#REF!</v>
      </c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70"/>
      <c r="N524" s="62">
        <f t="shared" si="2"/>
        <v>0</v>
      </c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</row>
    <row r="525" spans="1:26" ht="15.75" customHeight="1" x14ac:dyDescent="0.25">
      <c r="A525" s="65" t="e">
        <f>IF('Registro de Contratos'!#REF!="","-",'Registro de Contratos'!#REF!&amp;" - "&amp;'Registro de Contratos'!#REF!&amp;" - "&amp;'Registro de Contratos'!#REF!)</f>
        <v>#REF!</v>
      </c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7"/>
      <c r="N525" s="62">
        <f t="shared" si="2"/>
        <v>0</v>
      </c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</row>
    <row r="526" spans="1:26" ht="15.75" customHeight="1" x14ac:dyDescent="0.25">
      <c r="A526" s="68" t="e">
        <f>IF('Registro de Contratos'!#REF!="","-",'Registro de Contratos'!#REF!&amp;" - "&amp;'Registro de Contratos'!#REF!&amp;" - "&amp;'Registro de Contratos'!#REF!)</f>
        <v>#REF!</v>
      </c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70"/>
      <c r="N526" s="62">
        <f t="shared" si="2"/>
        <v>0</v>
      </c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</row>
    <row r="527" spans="1:26" ht="15.75" customHeight="1" x14ac:dyDescent="0.25">
      <c r="A527" s="65" t="e">
        <f>IF('Registro de Contratos'!#REF!="","-",'Registro de Contratos'!#REF!&amp;" - "&amp;'Registro de Contratos'!#REF!&amp;" - "&amp;'Registro de Contratos'!#REF!)</f>
        <v>#REF!</v>
      </c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7"/>
      <c r="N527" s="62">
        <f t="shared" si="2"/>
        <v>0</v>
      </c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</row>
    <row r="528" spans="1:26" ht="15.75" customHeight="1" x14ac:dyDescent="0.25">
      <c r="A528" s="68" t="e">
        <f>IF('Registro de Contratos'!#REF!="","-",'Registro de Contratos'!#REF!&amp;" - "&amp;'Registro de Contratos'!#REF!&amp;" - "&amp;'Registro de Contratos'!#REF!)</f>
        <v>#REF!</v>
      </c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70"/>
      <c r="N528" s="62">
        <f t="shared" si="2"/>
        <v>0</v>
      </c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</row>
    <row r="529" spans="1:26" ht="15.75" customHeight="1" x14ac:dyDescent="0.25">
      <c r="A529" s="65" t="e">
        <f>IF('Registro de Contratos'!#REF!="","-",'Registro de Contratos'!#REF!&amp;" - "&amp;'Registro de Contratos'!#REF!&amp;" - "&amp;'Registro de Contratos'!#REF!)</f>
        <v>#REF!</v>
      </c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7"/>
      <c r="N529" s="62">
        <f t="shared" si="2"/>
        <v>0</v>
      </c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</row>
    <row r="530" spans="1:26" ht="15.75" customHeight="1" x14ac:dyDescent="0.25">
      <c r="A530" s="68" t="e">
        <f>IF('Registro de Contratos'!#REF!="","-",'Registro de Contratos'!#REF!&amp;" - "&amp;'Registro de Contratos'!#REF!&amp;" - "&amp;'Registro de Contratos'!#REF!)</f>
        <v>#REF!</v>
      </c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70"/>
      <c r="N530" s="62">
        <f t="shared" si="2"/>
        <v>0</v>
      </c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</row>
    <row r="531" spans="1:26" ht="15.75" customHeight="1" x14ac:dyDescent="0.25">
      <c r="A531" s="65" t="e">
        <f>IF('Registro de Contratos'!#REF!="","-",'Registro de Contratos'!#REF!&amp;" - "&amp;'Registro de Contratos'!#REF!&amp;" - "&amp;'Registro de Contratos'!#REF!)</f>
        <v>#REF!</v>
      </c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7"/>
      <c r="N531" s="62">
        <f t="shared" si="2"/>
        <v>0</v>
      </c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</row>
    <row r="532" spans="1:26" ht="15.75" customHeight="1" x14ac:dyDescent="0.25">
      <c r="A532" s="68" t="e">
        <f>IF('Registro de Contratos'!#REF!="","-",'Registro de Contratos'!#REF!&amp;" - "&amp;'Registro de Contratos'!#REF!&amp;" - "&amp;'Registro de Contratos'!#REF!)</f>
        <v>#REF!</v>
      </c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70"/>
      <c r="N532" s="62">
        <f t="shared" si="2"/>
        <v>0</v>
      </c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</row>
    <row r="533" spans="1:26" ht="15.75" customHeight="1" x14ac:dyDescent="0.25">
      <c r="A533" s="65" t="e">
        <f>IF('Registro de Contratos'!#REF!="","-",'Registro de Contratos'!#REF!&amp;" - "&amp;'Registro de Contratos'!#REF!&amp;" - "&amp;'Registro de Contratos'!#REF!)</f>
        <v>#REF!</v>
      </c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7"/>
      <c r="N533" s="62">
        <f t="shared" si="2"/>
        <v>0</v>
      </c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</row>
    <row r="534" spans="1:26" ht="15.75" customHeight="1" x14ac:dyDescent="0.25">
      <c r="A534" s="68" t="e">
        <f>IF('Registro de Contratos'!#REF!="","-",'Registro de Contratos'!#REF!&amp;" - "&amp;'Registro de Contratos'!#REF!&amp;" - "&amp;'Registro de Contratos'!#REF!)</f>
        <v>#REF!</v>
      </c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70"/>
      <c r="N534" s="62">
        <f t="shared" si="2"/>
        <v>0</v>
      </c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</row>
    <row r="535" spans="1:26" ht="15.75" customHeight="1" x14ac:dyDescent="0.25">
      <c r="A535" s="65" t="e">
        <f>IF('Registro de Contratos'!#REF!="","-",'Registro de Contratos'!#REF!&amp;" - "&amp;'Registro de Contratos'!#REF!&amp;" - "&amp;'Registro de Contratos'!#REF!)</f>
        <v>#REF!</v>
      </c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7"/>
      <c r="N535" s="62">
        <f t="shared" si="2"/>
        <v>0</v>
      </c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</row>
    <row r="536" spans="1:26" ht="15.75" customHeight="1" x14ac:dyDescent="0.25">
      <c r="A536" s="68" t="e">
        <f>IF('Registro de Contratos'!#REF!="","-",'Registro de Contratos'!#REF!&amp;" - "&amp;'Registro de Contratos'!#REF!&amp;" - "&amp;'Registro de Contratos'!#REF!)</f>
        <v>#REF!</v>
      </c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70"/>
      <c r="N536" s="62">
        <f t="shared" si="2"/>
        <v>0</v>
      </c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</row>
    <row r="537" spans="1:26" ht="15.75" customHeight="1" x14ac:dyDescent="0.25">
      <c r="A537" s="65" t="e">
        <f>IF('Registro de Contratos'!#REF!="","-",'Registro de Contratos'!#REF!&amp;" - "&amp;'Registro de Contratos'!#REF!&amp;" - "&amp;'Registro de Contratos'!#REF!)</f>
        <v>#REF!</v>
      </c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7"/>
      <c r="N537" s="62">
        <f t="shared" si="2"/>
        <v>0</v>
      </c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</row>
    <row r="538" spans="1:26" ht="15.75" customHeight="1" x14ac:dyDescent="0.25">
      <c r="A538" s="68" t="e">
        <f>IF('Registro de Contratos'!#REF!="","-",'Registro de Contratos'!#REF!&amp;" - "&amp;'Registro de Contratos'!#REF!&amp;" - "&amp;'Registro de Contratos'!#REF!)</f>
        <v>#REF!</v>
      </c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70"/>
      <c r="N538" s="62">
        <f t="shared" si="2"/>
        <v>0</v>
      </c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</row>
    <row r="539" spans="1:26" ht="15.75" customHeight="1" x14ac:dyDescent="0.25">
      <c r="A539" s="65" t="e">
        <f>IF('Registro de Contratos'!#REF!="","-",'Registro de Contratos'!#REF!&amp;" - "&amp;'Registro de Contratos'!#REF!&amp;" - "&amp;'Registro de Contratos'!#REF!)</f>
        <v>#REF!</v>
      </c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7"/>
      <c r="N539" s="62">
        <f t="shared" si="2"/>
        <v>0</v>
      </c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</row>
    <row r="540" spans="1:26" ht="15.75" customHeight="1" x14ac:dyDescent="0.25">
      <c r="A540" s="68" t="e">
        <f>IF('Registro de Contratos'!#REF!="","-",'Registro de Contratos'!#REF!&amp;" - "&amp;'Registro de Contratos'!#REF!&amp;" - "&amp;'Registro de Contratos'!#REF!)</f>
        <v>#REF!</v>
      </c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70"/>
      <c r="N540" s="62">
        <f t="shared" si="2"/>
        <v>0</v>
      </c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</row>
    <row r="541" spans="1:26" ht="15.75" customHeight="1" x14ac:dyDescent="0.25">
      <c r="A541" s="65" t="e">
        <f>IF('Registro de Contratos'!#REF!="","-",'Registro de Contratos'!#REF!&amp;" - "&amp;'Registro de Contratos'!#REF!&amp;" - "&amp;'Registro de Contratos'!#REF!)</f>
        <v>#REF!</v>
      </c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7"/>
      <c r="N541" s="62">
        <f t="shared" si="2"/>
        <v>0</v>
      </c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</row>
    <row r="542" spans="1:26" ht="15.75" customHeight="1" x14ac:dyDescent="0.25">
      <c r="A542" s="68" t="e">
        <f>IF('Registro de Contratos'!#REF!="","-",'Registro de Contratos'!#REF!&amp;" - "&amp;'Registro de Contratos'!#REF!&amp;" - "&amp;'Registro de Contratos'!#REF!)</f>
        <v>#REF!</v>
      </c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70"/>
      <c r="N542" s="62">
        <f t="shared" si="2"/>
        <v>0</v>
      </c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</row>
    <row r="543" spans="1:26" ht="15.75" customHeight="1" x14ac:dyDescent="0.25">
      <c r="A543" s="65" t="e">
        <f>IF('Registro de Contratos'!#REF!="","-",'Registro de Contratos'!#REF!&amp;" - "&amp;'Registro de Contratos'!#REF!&amp;" - "&amp;'Registro de Contratos'!#REF!)</f>
        <v>#REF!</v>
      </c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7"/>
      <c r="N543" s="62">
        <f t="shared" si="2"/>
        <v>0</v>
      </c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</row>
    <row r="544" spans="1:26" ht="15.75" customHeight="1" x14ac:dyDescent="0.25">
      <c r="A544" s="68" t="e">
        <f>IF('Registro de Contratos'!#REF!="","-",'Registro de Contratos'!#REF!&amp;" - "&amp;'Registro de Contratos'!#REF!&amp;" - "&amp;'Registro de Contratos'!#REF!)</f>
        <v>#REF!</v>
      </c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70"/>
      <c r="N544" s="62">
        <f t="shared" si="2"/>
        <v>0</v>
      </c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</row>
    <row r="545" spans="1:26" ht="15.75" customHeight="1" x14ac:dyDescent="0.25">
      <c r="A545" s="65" t="e">
        <f>IF('Registro de Contratos'!#REF!="","-",'Registro de Contratos'!#REF!&amp;" - "&amp;'Registro de Contratos'!#REF!&amp;" - "&amp;'Registro de Contratos'!#REF!)</f>
        <v>#REF!</v>
      </c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7"/>
      <c r="N545" s="62">
        <f t="shared" si="2"/>
        <v>0</v>
      </c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</row>
    <row r="546" spans="1:26" ht="15.75" customHeight="1" x14ac:dyDescent="0.25">
      <c r="A546" s="68" t="e">
        <f>IF('Registro de Contratos'!#REF!="","-",'Registro de Contratos'!#REF!&amp;" - "&amp;'Registro de Contratos'!#REF!&amp;" - "&amp;'Registro de Contratos'!#REF!)</f>
        <v>#REF!</v>
      </c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70"/>
      <c r="N546" s="62">
        <f t="shared" si="2"/>
        <v>0</v>
      </c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</row>
    <row r="547" spans="1:26" ht="15.75" customHeight="1" x14ac:dyDescent="0.25">
      <c r="A547" s="65" t="e">
        <f>IF('Registro de Contratos'!#REF!="","-",'Registro de Contratos'!#REF!&amp;" - "&amp;'Registro de Contratos'!#REF!&amp;" - "&amp;'Registro de Contratos'!#REF!)</f>
        <v>#REF!</v>
      </c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7"/>
      <c r="N547" s="62">
        <f t="shared" si="2"/>
        <v>0</v>
      </c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</row>
    <row r="548" spans="1:26" ht="15.75" customHeight="1" x14ac:dyDescent="0.25">
      <c r="A548" s="68" t="e">
        <f>IF('Registro de Contratos'!#REF!="","-",'Registro de Contratos'!#REF!&amp;" - "&amp;'Registro de Contratos'!#REF!&amp;" - "&amp;'Registro de Contratos'!#REF!)</f>
        <v>#REF!</v>
      </c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70"/>
      <c r="N548" s="62">
        <f t="shared" si="2"/>
        <v>0</v>
      </c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</row>
    <row r="549" spans="1:26" ht="15.75" customHeight="1" x14ac:dyDescent="0.25">
      <c r="A549" s="65" t="e">
        <f>IF('Registro de Contratos'!#REF!="","-",'Registro de Contratos'!#REF!&amp;" - "&amp;'Registro de Contratos'!#REF!&amp;" - "&amp;'Registro de Contratos'!#REF!)</f>
        <v>#REF!</v>
      </c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7"/>
      <c r="N549" s="62">
        <f t="shared" si="2"/>
        <v>0</v>
      </c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</row>
    <row r="550" spans="1:26" ht="15.75" customHeight="1" x14ac:dyDescent="0.25">
      <c r="A550" s="68" t="e">
        <f>IF('Registro de Contratos'!#REF!="","-",'Registro de Contratos'!#REF!&amp;" - "&amp;'Registro de Contratos'!#REF!&amp;" - "&amp;'Registro de Contratos'!#REF!)</f>
        <v>#REF!</v>
      </c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70"/>
      <c r="N550" s="62">
        <f t="shared" si="2"/>
        <v>0</v>
      </c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</row>
    <row r="551" spans="1:26" ht="15.75" customHeight="1" x14ac:dyDescent="0.25">
      <c r="A551" s="65" t="e">
        <f>IF('Registro de Contratos'!#REF!="","-",'Registro de Contratos'!#REF!&amp;" - "&amp;'Registro de Contratos'!#REF!&amp;" - "&amp;'Registro de Contratos'!#REF!)</f>
        <v>#REF!</v>
      </c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7"/>
      <c r="N551" s="62">
        <f t="shared" si="2"/>
        <v>0</v>
      </c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</row>
    <row r="552" spans="1:26" ht="15.75" customHeight="1" x14ac:dyDescent="0.25">
      <c r="A552" s="68" t="e">
        <f>IF('Registro de Contratos'!#REF!="","-",'Registro de Contratos'!#REF!&amp;" - "&amp;'Registro de Contratos'!#REF!&amp;" - "&amp;'Registro de Contratos'!#REF!)</f>
        <v>#REF!</v>
      </c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70"/>
      <c r="N552" s="62">
        <f t="shared" si="2"/>
        <v>0</v>
      </c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</row>
    <row r="553" spans="1:26" ht="15.75" customHeight="1" x14ac:dyDescent="0.25">
      <c r="A553" s="65" t="e">
        <f>IF('Registro de Contratos'!#REF!="","-",'Registro de Contratos'!#REF!&amp;" - "&amp;'Registro de Contratos'!#REF!&amp;" - "&amp;'Registro de Contratos'!#REF!)</f>
        <v>#REF!</v>
      </c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7"/>
      <c r="N553" s="62">
        <f t="shared" si="2"/>
        <v>0</v>
      </c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</row>
    <row r="554" spans="1:26" ht="15.75" customHeight="1" x14ac:dyDescent="0.25">
      <c r="A554" s="68" t="e">
        <f>IF('Registro de Contratos'!#REF!="","-",'Registro de Contratos'!#REF!&amp;" - "&amp;'Registro de Contratos'!#REF!&amp;" - "&amp;'Registro de Contratos'!#REF!)</f>
        <v>#REF!</v>
      </c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70"/>
      <c r="N554" s="62">
        <f t="shared" si="2"/>
        <v>0</v>
      </c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</row>
    <row r="555" spans="1:26" ht="15.75" customHeight="1" x14ac:dyDescent="0.25">
      <c r="A555" s="65" t="e">
        <f>IF('Registro de Contratos'!#REF!="","-",'Registro de Contratos'!#REF!&amp;" - "&amp;'Registro de Contratos'!#REF!&amp;" - "&amp;'Registro de Contratos'!#REF!)</f>
        <v>#REF!</v>
      </c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7"/>
      <c r="N555" s="62">
        <f t="shared" si="2"/>
        <v>0</v>
      </c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</row>
    <row r="556" spans="1:26" ht="15.75" customHeight="1" x14ac:dyDescent="0.25">
      <c r="A556" s="68" t="e">
        <f>IF('Registro de Contratos'!#REF!="","-",'Registro de Contratos'!#REF!&amp;" - "&amp;'Registro de Contratos'!#REF!&amp;" - "&amp;'Registro de Contratos'!#REF!)</f>
        <v>#REF!</v>
      </c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70"/>
      <c r="N556" s="62">
        <f t="shared" si="2"/>
        <v>0</v>
      </c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</row>
    <row r="557" spans="1:26" ht="15.75" customHeight="1" x14ac:dyDescent="0.25">
      <c r="A557" s="65" t="e">
        <f>IF('Registro de Contratos'!#REF!="","-",'Registro de Contratos'!#REF!&amp;" - "&amp;'Registro de Contratos'!#REF!&amp;" - "&amp;'Registro de Contratos'!#REF!)</f>
        <v>#REF!</v>
      </c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7"/>
      <c r="N557" s="62">
        <f t="shared" si="2"/>
        <v>0</v>
      </c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</row>
    <row r="558" spans="1:26" ht="15.75" customHeight="1" x14ac:dyDescent="0.25">
      <c r="A558" s="68" t="e">
        <f>IF('Registro de Contratos'!#REF!="","-",'Registro de Contratos'!#REF!&amp;" - "&amp;'Registro de Contratos'!#REF!&amp;" - "&amp;'Registro de Contratos'!#REF!)</f>
        <v>#REF!</v>
      </c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70"/>
      <c r="N558" s="62">
        <f t="shared" si="2"/>
        <v>0</v>
      </c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</row>
    <row r="559" spans="1:26" ht="15.75" customHeight="1" x14ac:dyDescent="0.25">
      <c r="A559" s="65" t="e">
        <f>IF('Registro de Contratos'!#REF!="","-",'Registro de Contratos'!#REF!&amp;" - "&amp;'Registro de Contratos'!#REF!&amp;" - "&amp;'Registro de Contratos'!#REF!)</f>
        <v>#REF!</v>
      </c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7"/>
      <c r="N559" s="62">
        <f t="shared" si="2"/>
        <v>0</v>
      </c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</row>
    <row r="560" spans="1:26" ht="15.75" customHeight="1" x14ac:dyDescent="0.25">
      <c r="A560" s="68" t="e">
        <f>IF('Registro de Contratos'!#REF!="","-",'Registro de Contratos'!#REF!&amp;" - "&amp;'Registro de Contratos'!#REF!&amp;" - "&amp;'Registro de Contratos'!#REF!)</f>
        <v>#REF!</v>
      </c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70"/>
      <c r="N560" s="62">
        <f t="shared" si="2"/>
        <v>0</v>
      </c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</row>
    <row r="561" spans="1:26" ht="15.75" customHeight="1" x14ac:dyDescent="0.25">
      <c r="A561" s="65" t="e">
        <f>IF('Registro de Contratos'!#REF!="","-",'Registro de Contratos'!#REF!&amp;" - "&amp;'Registro de Contratos'!#REF!&amp;" - "&amp;'Registro de Contratos'!#REF!)</f>
        <v>#REF!</v>
      </c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7"/>
      <c r="N561" s="62">
        <f t="shared" si="2"/>
        <v>0</v>
      </c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</row>
    <row r="562" spans="1:26" ht="15.75" customHeight="1" x14ac:dyDescent="0.25">
      <c r="A562" s="68" t="e">
        <f>IF('Registro de Contratos'!#REF!="","-",'Registro de Contratos'!#REF!&amp;" - "&amp;'Registro de Contratos'!#REF!&amp;" - "&amp;'Registro de Contratos'!#REF!)</f>
        <v>#REF!</v>
      </c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70"/>
      <c r="N562" s="62">
        <f t="shared" si="2"/>
        <v>0</v>
      </c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</row>
    <row r="563" spans="1:26" ht="15.75" customHeight="1" x14ac:dyDescent="0.25">
      <c r="A563" s="65" t="e">
        <f>IF('Registro de Contratos'!#REF!="","-",'Registro de Contratos'!#REF!&amp;" - "&amp;'Registro de Contratos'!#REF!&amp;" - "&amp;'Registro de Contratos'!#REF!)</f>
        <v>#REF!</v>
      </c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7"/>
      <c r="N563" s="62">
        <f t="shared" si="2"/>
        <v>0</v>
      </c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</row>
    <row r="564" spans="1:26" ht="15.75" customHeight="1" x14ac:dyDescent="0.25">
      <c r="A564" s="68" t="e">
        <f>IF('Registro de Contratos'!#REF!="","-",'Registro de Contratos'!#REF!&amp;" - "&amp;'Registro de Contratos'!#REF!&amp;" - "&amp;'Registro de Contratos'!#REF!)</f>
        <v>#REF!</v>
      </c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70"/>
      <c r="N564" s="62">
        <f t="shared" si="2"/>
        <v>0</v>
      </c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</row>
    <row r="565" spans="1:26" ht="15.75" customHeight="1" x14ac:dyDescent="0.25">
      <c r="A565" s="65" t="e">
        <f>IF('Registro de Contratos'!#REF!="","-",'Registro de Contratos'!#REF!&amp;" - "&amp;'Registro de Contratos'!#REF!&amp;" - "&amp;'Registro de Contratos'!#REF!)</f>
        <v>#REF!</v>
      </c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7"/>
      <c r="N565" s="62">
        <f t="shared" si="2"/>
        <v>0</v>
      </c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</row>
    <row r="566" spans="1:26" ht="15.75" customHeight="1" x14ac:dyDescent="0.25">
      <c r="A566" s="68" t="e">
        <f>IF('Registro de Contratos'!#REF!="","-",'Registro de Contratos'!#REF!&amp;" - "&amp;'Registro de Contratos'!#REF!&amp;" - "&amp;'Registro de Contratos'!#REF!)</f>
        <v>#REF!</v>
      </c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70"/>
      <c r="N566" s="62">
        <f t="shared" si="2"/>
        <v>0</v>
      </c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</row>
    <row r="567" spans="1:26" ht="15.75" customHeight="1" x14ac:dyDescent="0.25">
      <c r="A567" s="65" t="e">
        <f>IF('Registro de Contratos'!#REF!="","-",'Registro de Contratos'!#REF!&amp;" - "&amp;'Registro de Contratos'!#REF!&amp;" - "&amp;'Registro de Contratos'!#REF!)</f>
        <v>#REF!</v>
      </c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7"/>
      <c r="N567" s="62">
        <f t="shared" si="2"/>
        <v>0</v>
      </c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</row>
    <row r="568" spans="1:26" ht="15.75" customHeight="1" x14ac:dyDescent="0.25">
      <c r="A568" s="68" t="e">
        <f>IF('Registro de Contratos'!#REF!="","-",'Registro de Contratos'!#REF!&amp;" - "&amp;'Registro de Contratos'!#REF!&amp;" - "&amp;'Registro de Contratos'!#REF!)</f>
        <v>#REF!</v>
      </c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70"/>
      <c r="N568" s="62">
        <f t="shared" si="2"/>
        <v>0</v>
      </c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</row>
    <row r="569" spans="1:26" ht="15.75" customHeight="1" x14ac:dyDescent="0.25">
      <c r="A569" s="65" t="e">
        <f>IF('Registro de Contratos'!#REF!="","-",'Registro de Contratos'!#REF!&amp;" - "&amp;'Registro de Contratos'!#REF!&amp;" - "&amp;'Registro de Contratos'!#REF!)</f>
        <v>#REF!</v>
      </c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7"/>
      <c r="N569" s="62">
        <f t="shared" si="2"/>
        <v>0</v>
      </c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</row>
    <row r="570" spans="1:26" ht="15.75" customHeight="1" x14ac:dyDescent="0.25">
      <c r="A570" s="68" t="e">
        <f>IF('Registro de Contratos'!#REF!="","-",'Registro de Contratos'!#REF!&amp;" - "&amp;'Registro de Contratos'!#REF!&amp;" - "&amp;'Registro de Contratos'!#REF!)</f>
        <v>#REF!</v>
      </c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70"/>
      <c r="N570" s="62">
        <f t="shared" si="2"/>
        <v>0</v>
      </c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</row>
    <row r="571" spans="1:26" ht="15.75" customHeight="1" x14ac:dyDescent="0.25">
      <c r="A571" s="65" t="e">
        <f>IF('Registro de Contratos'!#REF!="","-",'Registro de Contratos'!#REF!&amp;" - "&amp;'Registro de Contratos'!#REF!&amp;" - "&amp;'Registro de Contratos'!#REF!)</f>
        <v>#REF!</v>
      </c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7"/>
      <c r="N571" s="62">
        <f t="shared" si="2"/>
        <v>0</v>
      </c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</row>
    <row r="572" spans="1:26" ht="15.75" customHeight="1" x14ac:dyDescent="0.25">
      <c r="A572" s="68" t="e">
        <f>IF('Registro de Contratos'!#REF!="","-",'Registro de Contratos'!#REF!&amp;" - "&amp;'Registro de Contratos'!#REF!&amp;" - "&amp;'Registro de Contratos'!#REF!)</f>
        <v>#REF!</v>
      </c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70"/>
      <c r="N572" s="62">
        <f t="shared" si="2"/>
        <v>0</v>
      </c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</row>
    <row r="573" spans="1:26" ht="15.75" customHeight="1" x14ac:dyDescent="0.25">
      <c r="A573" s="65" t="e">
        <f>IF('Registro de Contratos'!#REF!="","-",'Registro de Contratos'!#REF!&amp;" - "&amp;'Registro de Contratos'!#REF!&amp;" - "&amp;'Registro de Contratos'!#REF!)</f>
        <v>#REF!</v>
      </c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7"/>
      <c r="N573" s="62">
        <f t="shared" si="2"/>
        <v>0</v>
      </c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</row>
    <row r="574" spans="1:26" ht="15.75" customHeight="1" x14ac:dyDescent="0.25">
      <c r="A574" s="68" t="e">
        <f>IF('Registro de Contratos'!#REF!="","-",'Registro de Contratos'!#REF!&amp;" - "&amp;'Registro de Contratos'!#REF!&amp;" - "&amp;'Registro de Contratos'!#REF!)</f>
        <v>#REF!</v>
      </c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70"/>
      <c r="N574" s="62">
        <f t="shared" si="2"/>
        <v>0</v>
      </c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</row>
    <row r="575" spans="1:26" ht="15.75" customHeight="1" x14ac:dyDescent="0.25">
      <c r="A575" s="65" t="e">
        <f>IF('Registro de Contratos'!#REF!="","-",'Registro de Contratos'!#REF!&amp;" - "&amp;'Registro de Contratos'!#REF!&amp;" - "&amp;'Registro de Contratos'!#REF!)</f>
        <v>#REF!</v>
      </c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7"/>
      <c r="N575" s="62">
        <f t="shared" si="2"/>
        <v>0</v>
      </c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</row>
    <row r="576" spans="1:26" ht="15.75" customHeight="1" x14ac:dyDescent="0.25">
      <c r="A576" s="68" t="e">
        <f>IF('Registro de Contratos'!#REF!="","-",'Registro de Contratos'!#REF!&amp;" - "&amp;'Registro de Contratos'!#REF!&amp;" - "&amp;'Registro de Contratos'!#REF!)</f>
        <v>#REF!</v>
      </c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70"/>
      <c r="N576" s="62">
        <f t="shared" si="2"/>
        <v>0</v>
      </c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</row>
    <row r="577" spans="1:26" ht="15.75" customHeight="1" x14ac:dyDescent="0.25">
      <c r="A577" s="65" t="e">
        <f>IF('Registro de Contratos'!#REF!="","-",'Registro de Contratos'!#REF!&amp;" - "&amp;'Registro de Contratos'!#REF!&amp;" - "&amp;'Registro de Contratos'!#REF!)</f>
        <v>#REF!</v>
      </c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7"/>
      <c r="N577" s="62">
        <f t="shared" si="2"/>
        <v>0</v>
      </c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</row>
    <row r="578" spans="1:26" ht="15.75" customHeight="1" x14ac:dyDescent="0.25">
      <c r="A578" s="68" t="e">
        <f>IF('Registro de Contratos'!#REF!="","-",'Registro de Contratos'!#REF!&amp;" - "&amp;'Registro de Contratos'!#REF!&amp;" - "&amp;'Registro de Contratos'!#REF!)</f>
        <v>#REF!</v>
      </c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70"/>
      <c r="N578" s="62">
        <f t="shared" si="2"/>
        <v>0</v>
      </c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</row>
    <row r="579" spans="1:26" ht="15.75" customHeight="1" x14ac:dyDescent="0.25">
      <c r="A579" s="65" t="e">
        <f>IF('Registro de Contratos'!#REF!="","-",'Registro de Contratos'!#REF!&amp;" - "&amp;'Registro de Contratos'!#REF!&amp;" - "&amp;'Registro de Contratos'!#REF!)</f>
        <v>#REF!</v>
      </c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7"/>
      <c r="N579" s="62">
        <f t="shared" si="2"/>
        <v>0</v>
      </c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</row>
    <row r="580" spans="1:26" ht="15.75" customHeight="1" x14ac:dyDescent="0.25">
      <c r="A580" s="68" t="e">
        <f>IF('Registro de Contratos'!#REF!="","-",'Registro de Contratos'!#REF!&amp;" - "&amp;'Registro de Contratos'!#REF!&amp;" - "&amp;'Registro de Contratos'!#REF!)</f>
        <v>#REF!</v>
      </c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70"/>
      <c r="N580" s="62">
        <f t="shared" si="2"/>
        <v>0</v>
      </c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</row>
    <row r="581" spans="1:26" ht="15.75" customHeight="1" x14ac:dyDescent="0.25">
      <c r="A581" s="65" t="e">
        <f>IF('Registro de Contratos'!#REF!="","-",'Registro de Contratos'!#REF!&amp;" - "&amp;'Registro de Contratos'!#REF!&amp;" - "&amp;'Registro de Contratos'!#REF!)</f>
        <v>#REF!</v>
      </c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7"/>
      <c r="N581" s="62">
        <f t="shared" si="2"/>
        <v>0</v>
      </c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</row>
    <row r="582" spans="1:26" ht="15.75" customHeight="1" x14ac:dyDescent="0.25">
      <c r="A582" s="68" t="e">
        <f>IF('Registro de Contratos'!#REF!="","-",'Registro de Contratos'!#REF!&amp;" - "&amp;'Registro de Contratos'!#REF!&amp;" - "&amp;'Registro de Contratos'!#REF!)</f>
        <v>#REF!</v>
      </c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70"/>
      <c r="N582" s="62">
        <f t="shared" si="2"/>
        <v>0</v>
      </c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</row>
    <row r="583" spans="1:26" ht="15.75" customHeight="1" x14ac:dyDescent="0.25">
      <c r="A583" s="65" t="e">
        <f>IF('Registro de Contratos'!#REF!="","-",'Registro de Contratos'!#REF!&amp;" - "&amp;'Registro de Contratos'!#REF!&amp;" - "&amp;'Registro de Contratos'!#REF!)</f>
        <v>#REF!</v>
      </c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7"/>
      <c r="N583" s="62">
        <f t="shared" si="2"/>
        <v>0</v>
      </c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</row>
    <row r="584" spans="1:26" ht="15.75" customHeight="1" x14ac:dyDescent="0.25">
      <c r="A584" s="68" t="e">
        <f>IF('Registro de Contratos'!#REF!="","-",'Registro de Contratos'!#REF!&amp;" - "&amp;'Registro de Contratos'!#REF!&amp;" - "&amp;'Registro de Contratos'!#REF!)</f>
        <v>#REF!</v>
      </c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70"/>
      <c r="N584" s="62">
        <f t="shared" si="2"/>
        <v>0</v>
      </c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</row>
    <row r="585" spans="1:26" ht="15.75" customHeight="1" x14ac:dyDescent="0.25">
      <c r="A585" s="65" t="e">
        <f>IF('Registro de Contratos'!#REF!="","-",'Registro de Contratos'!#REF!&amp;" - "&amp;'Registro de Contratos'!#REF!&amp;" - "&amp;'Registro de Contratos'!#REF!)</f>
        <v>#REF!</v>
      </c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7"/>
      <c r="N585" s="62">
        <f t="shared" si="2"/>
        <v>0</v>
      </c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</row>
    <row r="586" spans="1:26" ht="15.75" customHeight="1" x14ac:dyDescent="0.25">
      <c r="A586" s="68" t="e">
        <f>IF('Registro de Contratos'!#REF!="","-",'Registro de Contratos'!#REF!&amp;" - "&amp;'Registro de Contratos'!#REF!&amp;" - "&amp;'Registro de Contratos'!#REF!)</f>
        <v>#REF!</v>
      </c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70"/>
      <c r="N586" s="62">
        <f t="shared" si="2"/>
        <v>0</v>
      </c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</row>
    <row r="587" spans="1:26" ht="15.75" customHeight="1" x14ac:dyDescent="0.25">
      <c r="A587" s="65" t="e">
        <f>IF('Registro de Contratos'!#REF!="","-",'Registro de Contratos'!#REF!&amp;" - "&amp;'Registro de Contratos'!#REF!&amp;" - "&amp;'Registro de Contratos'!#REF!)</f>
        <v>#REF!</v>
      </c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7"/>
      <c r="N587" s="62">
        <f t="shared" si="2"/>
        <v>0</v>
      </c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</row>
    <row r="588" spans="1:26" ht="15.75" customHeight="1" x14ac:dyDescent="0.25">
      <c r="A588" s="68" t="e">
        <f>IF('Registro de Contratos'!#REF!="","-",'Registro de Contratos'!#REF!&amp;" - "&amp;'Registro de Contratos'!#REF!&amp;" - "&amp;'Registro de Contratos'!#REF!)</f>
        <v>#REF!</v>
      </c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70"/>
      <c r="N588" s="62">
        <f t="shared" si="2"/>
        <v>0</v>
      </c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</row>
    <row r="589" spans="1:26" ht="15.75" customHeight="1" x14ac:dyDescent="0.25">
      <c r="A589" s="65" t="e">
        <f>IF('Registro de Contratos'!#REF!="","-",'Registro de Contratos'!#REF!&amp;" - "&amp;'Registro de Contratos'!#REF!&amp;" - "&amp;'Registro de Contratos'!#REF!)</f>
        <v>#REF!</v>
      </c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7"/>
      <c r="N589" s="62">
        <f t="shared" si="2"/>
        <v>0</v>
      </c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</row>
    <row r="590" spans="1:26" ht="15.75" customHeight="1" x14ac:dyDescent="0.25">
      <c r="A590" s="68" t="e">
        <f>IF('Registro de Contratos'!#REF!="","-",'Registro de Contratos'!#REF!&amp;" - "&amp;'Registro de Contratos'!#REF!&amp;" - "&amp;'Registro de Contratos'!#REF!)</f>
        <v>#REF!</v>
      </c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70"/>
      <c r="N590" s="62">
        <f t="shared" si="2"/>
        <v>0</v>
      </c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</row>
    <row r="591" spans="1:26" ht="15.75" customHeight="1" x14ac:dyDescent="0.25">
      <c r="A591" s="65" t="e">
        <f>IF('Registro de Contratos'!#REF!="","-",'Registro de Contratos'!#REF!&amp;" - "&amp;'Registro de Contratos'!#REF!&amp;" - "&amp;'Registro de Contratos'!#REF!)</f>
        <v>#REF!</v>
      </c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7"/>
      <c r="N591" s="62">
        <f t="shared" si="2"/>
        <v>0</v>
      </c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</row>
    <row r="592" spans="1:26" ht="15.75" customHeight="1" x14ac:dyDescent="0.25">
      <c r="A592" s="68" t="e">
        <f>IF('Registro de Contratos'!#REF!="","-",'Registro de Contratos'!#REF!&amp;" - "&amp;'Registro de Contratos'!#REF!&amp;" - "&amp;'Registro de Contratos'!#REF!)</f>
        <v>#REF!</v>
      </c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70"/>
      <c r="N592" s="62">
        <f t="shared" si="2"/>
        <v>0</v>
      </c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</row>
    <row r="593" spans="1:26" ht="15.75" customHeight="1" x14ac:dyDescent="0.25">
      <c r="A593" s="65" t="e">
        <f>IF('Registro de Contratos'!#REF!="","-",'Registro de Contratos'!#REF!&amp;" - "&amp;'Registro de Contratos'!#REF!&amp;" - "&amp;'Registro de Contratos'!#REF!)</f>
        <v>#REF!</v>
      </c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7"/>
      <c r="N593" s="62">
        <f t="shared" si="2"/>
        <v>0</v>
      </c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</row>
    <row r="594" spans="1:26" ht="15.75" customHeight="1" x14ac:dyDescent="0.25">
      <c r="A594" s="68" t="e">
        <f>IF('Registro de Contratos'!#REF!="","-",'Registro de Contratos'!#REF!&amp;" - "&amp;'Registro de Contratos'!#REF!&amp;" - "&amp;'Registro de Contratos'!#REF!)</f>
        <v>#REF!</v>
      </c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70"/>
      <c r="N594" s="62">
        <f t="shared" si="2"/>
        <v>0</v>
      </c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</row>
    <row r="595" spans="1:26" ht="15.75" customHeight="1" x14ac:dyDescent="0.25">
      <c r="A595" s="65" t="e">
        <f>IF('Registro de Contratos'!#REF!="","-",'Registro de Contratos'!#REF!&amp;" - "&amp;'Registro de Contratos'!#REF!&amp;" - "&amp;'Registro de Contratos'!#REF!)</f>
        <v>#REF!</v>
      </c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7"/>
      <c r="N595" s="62">
        <f t="shared" si="2"/>
        <v>0</v>
      </c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</row>
    <row r="596" spans="1:26" ht="15.75" customHeight="1" x14ac:dyDescent="0.25">
      <c r="A596" s="68" t="e">
        <f>IF('Registro de Contratos'!#REF!="","-",'Registro de Contratos'!#REF!&amp;" - "&amp;'Registro de Contratos'!#REF!&amp;" - "&amp;'Registro de Contratos'!#REF!)</f>
        <v>#REF!</v>
      </c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70"/>
      <c r="N596" s="62">
        <f t="shared" si="2"/>
        <v>0</v>
      </c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</row>
    <row r="597" spans="1:26" ht="15.75" customHeight="1" x14ac:dyDescent="0.25">
      <c r="A597" s="65" t="e">
        <f>IF('Registro de Contratos'!#REF!="","-",'Registro de Contratos'!#REF!&amp;" - "&amp;'Registro de Contratos'!#REF!&amp;" - "&amp;'Registro de Contratos'!#REF!)</f>
        <v>#REF!</v>
      </c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7"/>
      <c r="N597" s="62">
        <f t="shared" si="2"/>
        <v>0</v>
      </c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</row>
    <row r="598" spans="1:26" ht="15.75" customHeight="1" x14ac:dyDescent="0.25">
      <c r="A598" s="68" t="e">
        <f>IF('Registro de Contratos'!#REF!="","-",'Registro de Contratos'!#REF!&amp;" - "&amp;'Registro de Contratos'!#REF!&amp;" - "&amp;'Registro de Contratos'!#REF!)</f>
        <v>#REF!</v>
      </c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70"/>
      <c r="N598" s="62">
        <f t="shared" si="2"/>
        <v>0</v>
      </c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</row>
    <row r="599" spans="1:26" ht="15.75" customHeight="1" x14ac:dyDescent="0.25">
      <c r="A599" s="65" t="e">
        <f>IF('Registro de Contratos'!#REF!="","-",'Registro de Contratos'!#REF!&amp;" - "&amp;'Registro de Contratos'!#REF!&amp;" - "&amp;'Registro de Contratos'!#REF!)</f>
        <v>#REF!</v>
      </c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7"/>
      <c r="N599" s="62">
        <f t="shared" si="2"/>
        <v>0</v>
      </c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</row>
    <row r="600" spans="1:26" ht="15.75" customHeight="1" x14ac:dyDescent="0.25">
      <c r="A600" s="68" t="e">
        <f>IF('Registro de Contratos'!#REF!="","-",'Registro de Contratos'!#REF!&amp;" - "&amp;'Registro de Contratos'!#REF!&amp;" - "&amp;'Registro de Contratos'!#REF!)</f>
        <v>#REF!</v>
      </c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70"/>
      <c r="N600" s="62">
        <f t="shared" si="2"/>
        <v>0</v>
      </c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</row>
    <row r="601" spans="1:26" ht="15.75" customHeight="1" x14ac:dyDescent="0.25">
      <c r="A601" s="65" t="e">
        <f>IF('Registro de Contratos'!#REF!="","-",'Registro de Contratos'!#REF!&amp;" - "&amp;'Registro de Contratos'!#REF!&amp;" - "&amp;'Registro de Contratos'!#REF!)</f>
        <v>#REF!</v>
      </c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7"/>
      <c r="N601" s="62">
        <f t="shared" si="2"/>
        <v>0</v>
      </c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</row>
    <row r="602" spans="1:26" ht="15.75" customHeight="1" x14ac:dyDescent="0.25">
      <c r="A602" s="68" t="e">
        <f>IF('Registro de Contratos'!#REF!="","-",'Registro de Contratos'!#REF!&amp;" - "&amp;'Registro de Contratos'!#REF!&amp;" - "&amp;'Registro de Contratos'!#REF!)</f>
        <v>#REF!</v>
      </c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70"/>
      <c r="N602" s="62">
        <f t="shared" si="2"/>
        <v>0</v>
      </c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</row>
    <row r="603" spans="1:26" ht="15.75" customHeight="1" x14ac:dyDescent="0.25">
      <c r="A603" s="65" t="e">
        <f>IF('Registro de Contratos'!#REF!="","-",'Registro de Contratos'!#REF!&amp;" - "&amp;'Registro de Contratos'!#REF!&amp;" - "&amp;'Registro de Contratos'!#REF!)</f>
        <v>#REF!</v>
      </c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7"/>
      <c r="N603" s="62">
        <f t="shared" si="2"/>
        <v>0</v>
      </c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</row>
    <row r="604" spans="1:26" ht="15.75" customHeight="1" x14ac:dyDescent="0.25">
      <c r="A604" s="68" t="e">
        <f>IF('Registro de Contratos'!#REF!="","-",'Registro de Contratos'!#REF!&amp;" - "&amp;'Registro de Contratos'!#REF!&amp;" - "&amp;'Registro de Contratos'!#REF!)</f>
        <v>#REF!</v>
      </c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70"/>
      <c r="N604" s="62">
        <f t="shared" si="2"/>
        <v>0</v>
      </c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</row>
    <row r="605" spans="1:26" ht="15.75" customHeight="1" x14ac:dyDescent="0.25">
      <c r="A605" s="65" t="e">
        <f>IF('Registro de Contratos'!#REF!="","-",'Registro de Contratos'!#REF!&amp;" - "&amp;'Registro de Contratos'!#REF!&amp;" - "&amp;'Registro de Contratos'!#REF!)</f>
        <v>#REF!</v>
      </c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7"/>
      <c r="N605" s="62">
        <f t="shared" si="2"/>
        <v>0</v>
      </c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</row>
    <row r="606" spans="1:26" ht="15.75" customHeight="1" x14ac:dyDescent="0.25">
      <c r="A606" s="68" t="e">
        <f>IF('Registro de Contratos'!#REF!="","-",'Registro de Contratos'!#REF!&amp;" - "&amp;'Registro de Contratos'!#REF!&amp;" - "&amp;'Registro de Contratos'!#REF!)</f>
        <v>#REF!</v>
      </c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70"/>
      <c r="N606" s="62">
        <f t="shared" si="2"/>
        <v>0</v>
      </c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</row>
    <row r="607" spans="1:26" ht="15.75" customHeight="1" x14ac:dyDescent="0.25">
      <c r="A607" s="65" t="e">
        <f>IF('Registro de Contratos'!#REF!="","-",'Registro de Contratos'!#REF!&amp;" - "&amp;'Registro de Contratos'!#REF!&amp;" - "&amp;'Registro de Contratos'!#REF!)</f>
        <v>#REF!</v>
      </c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7"/>
      <c r="N607" s="62">
        <f t="shared" si="2"/>
        <v>0</v>
      </c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</row>
    <row r="608" spans="1:26" ht="15.75" customHeight="1" x14ac:dyDescent="0.25">
      <c r="A608" s="68" t="e">
        <f>IF('Registro de Contratos'!#REF!="","-",'Registro de Contratos'!#REF!&amp;" - "&amp;'Registro de Contratos'!#REF!&amp;" - "&amp;'Registro de Contratos'!#REF!)</f>
        <v>#REF!</v>
      </c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70"/>
      <c r="N608" s="62">
        <f t="shared" si="2"/>
        <v>0</v>
      </c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</row>
    <row r="609" spans="1:26" ht="15.75" customHeight="1" x14ac:dyDescent="0.25">
      <c r="A609" s="65" t="e">
        <f>IF('Registro de Contratos'!#REF!="","-",'Registro de Contratos'!#REF!&amp;" - "&amp;'Registro de Contratos'!#REF!&amp;" - "&amp;'Registro de Contratos'!#REF!)</f>
        <v>#REF!</v>
      </c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7"/>
      <c r="N609" s="62">
        <f t="shared" si="2"/>
        <v>0</v>
      </c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</row>
    <row r="610" spans="1:26" ht="15.75" customHeight="1" x14ac:dyDescent="0.25">
      <c r="A610" s="68" t="e">
        <f>IF('Registro de Contratos'!#REF!="","-",'Registro de Contratos'!#REF!&amp;" - "&amp;'Registro de Contratos'!#REF!&amp;" - "&amp;'Registro de Contratos'!#REF!)</f>
        <v>#REF!</v>
      </c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70"/>
      <c r="N610" s="62">
        <f t="shared" si="2"/>
        <v>0</v>
      </c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</row>
    <row r="611" spans="1:26" ht="15.75" customHeight="1" x14ac:dyDescent="0.25">
      <c r="A611" s="65" t="e">
        <f>IF('Registro de Contratos'!#REF!="","-",'Registro de Contratos'!#REF!&amp;" - "&amp;'Registro de Contratos'!#REF!&amp;" - "&amp;'Registro de Contratos'!#REF!)</f>
        <v>#REF!</v>
      </c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7"/>
      <c r="N611" s="62">
        <f t="shared" si="2"/>
        <v>0</v>
      </c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</row>
    <row r="612" spans="1:26" ht="15.75" customHeight="1" x14ac:dyDescent="0.25">
      <c r="A612" s="68" t="e">
        <f>IF('Registro de Contratos'!#REF!="","-",'Registro de Contratos'!#REF!&amp;" - "&amp;'Registro de Contratos'!#REF!&amp;" - "&amp;'Registro de Contratos'!#REF!)</f>
        <v>#REF!</v>
      </c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70"/>
      <c r="N612" s="62">
        <f t="shared" si="2"/>
        <v>0</v>
      </c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</row>
    <row r="613" spans="1:26" ht="15.75" customHeight="1" x14ac:dyDescent="0.25">
      <c r="A613" s="65" t="e">
        <f>IF('Registro de Contratos'!#REF!="","-",'Registro de Contratos'!#REF!&amp;" - "&amp;'Registro de Contratos'!#REF!&amp;" - "&amp;'Registro de Contratos'!#REF!)</f>
        <v>#REF!</v>
      </c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7"/>
      <c r="N613" s="62">
        <f t="shared" si="2"/>
        <v>0</v>
      </c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</row>
    <row r="614" spans="1:26" ht="15.75" customHeight="1" x14ac:dyDescent="0.25">
      <c r="A614" s="68" t="e">
        <f>IF('Registro de Contratos'!#REF!="","-",'Registro de Contratos'!#REF!&amp;" - "&amp;'Registro de Contratos'!#REF!&amp;" - "&amp;'Registro de Contratos'!#REF!)</f>
        <v>#REF!</v>
      </c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70"/>
      <c r="N614" s="62">
        <f t="shared" si="2"/>
        <v>0</v>
      </c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</row>
    <row r="615" spans="1:26" ht="15.75" customHeight="1" x14ac:dyDescent="0.25">
      <c r="A615" s="65" t="e">
        <f>IF('Registro de Contratos'!#REF!="","-",'Registro de Contratos'!#REF!&amp;" - "&amp;'Registro de Contratos'!#REF!&amp;" - "&amp;'Registro de Contratos'!#REF!)</f>
        <v>#REF!</v>
      </c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7"/>
      <c r="N615" s="62">
        <f t="shared" si="2"/>
        <v>0</v>
      </c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</row>
    <row r="616" spans="1:26" ht="15.75" customHeight="1" x14ac:dyDescent="0.25">
      <c r="A616" s="68" t="e">
        <f>IF('Registro de Contratos'!#REF!="","-",'Registro de Contratos'!#REF!&amp;" - "&amp;'Registro de Contratos'!#REF!&amp;" - "&amp;'Registro de Contratos'!#REF!)</f>
        <v>#REF!</v>
      </c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70"/>
      <c r="N616" s="62">
        <f t="shared" si="2"/>
        <v>0</v>
      </c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</row>
    <row r="617" spans="1:26" ht="15.75" customHeight="1" x14ac:dyDescent="0.25">
      <c r="A617" s="65" t="e">
        <f>IF('Registro de Contratos'!#REF!="","-",'Registro de Contratos'!#REF!&amp;" - "&amp;'Registro de Contratos'!#REF!&amp;" - "&amp;'Registro de Contratos'!#REF!)</f>
        <v>#REF!</v>
      </c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7"/>
      <c r="N617" s="62">
        <f t="shared" si="2"/>
        <v>0</v>
      </c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</row>
    <row r="618" spans="1:26" ht="15.75" customHeight="1" x14ac:dyDescent="0.25">
      <c r="A618" s="68" t="e">
        <f>IF('Registro de Contratos'!#REF!="","-",'Registro de Contratos'!#REF!&amp;" - "&amp;'Registro de Contratos'!#REF!&amp;" - "&amp;'Registro de Contratos'!#REF!)</f>
        <v>#REF!</v>
      </c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70"/>
      <c r="N618" s="62">
        <f t="shared" si="2"/>
        <v>0</v>
      </c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</row>
    <row r="619" spans="1:26" ht="15.75" customHeight="1" x14ac:dyDescent="0.25">
      <c r="A619" s="65" t="e">
        <f>IF('Registro de Contratos'!#REF!="","-",'Registro de Contratos'!#REF!&amp;" - "&amp;'Registro de Contratos'!#REF!&amp;" - "&amp;'Registro de Contratos'!#REF!)</f>
        <v>#REF!</v>
      </c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7"/>
      <c r="N619" s="62">
        <f t="shared" si="2"/>
        <v>0</v>
      </c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</row>
    <row r="620" spans="1:26" ht="15.75" customHeight="1" x14ac:dyDescent="0.25">
      <c r="A620" s="68" t="e">
        <f>IF('Registro de Contratos'!#REF!="","-",'Registro de Contratos'!#REF!&amp;" - "&amp;'Registro de Contratos'!#REF!&amp;" - "&amp;'Registro de Contratos'!#REF!)</f>
        <v>#REF!</v>
      </c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70"/>
      <c r="N620" s="62">
        <f t="shared" si="2"/>
        <v>0</v>
      </c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</row>
    <row r="621" spans="1:26" ht="15.75" customHeight="1" x14ac:dyDescent="0.25">
      <c r="A621" s="65" t="e">
        <f>IF('Registro de Contratos'!#REF!="","-",'Registro de Contratos'!#REF!&amp;" - "&amp;'Registro de Contratos'!#REF!&amp;" - "&amp;'Registro de Contratos'!#REF!)</f>
        <v>#REF!</v>
      </c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7"/>
      <c r="N621" s="62">
        <f t="shared" si="2"/>
        <v>0</v>
      </c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</row>
    <row r="622" spans="1:26" ht="15.75" customHeight="1" x14ac:dyDescent="0.25">
      <c r="A622" s="68" t="e">
        <f>IF('Registro de Contratos'!#REF!="","-",'Registro de Contratos'!#REF!&amp;" - "&amp;'Registro de Contratos'!#REF!&amp;" - "&amp;'Registro de Contratos'!#REF!)</f>
        <v>#REF!</v>
      </c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70"/>
      <c r="N622" s="62">
        <f t="shared" si="2"/>
        <v>0</v>
      </c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</row>
    <row r="623" spans="1:26" ht="15.75" customHeight="1" x14ac:dyDescent="0.25">
      <c r="A623" s="65" t="e">
        <f>IF('Registro de Contratos'!#REF!="","-",'Registro de Contratos'!#REF!&amp;" - "&amp;'Registro de Contratos'!#REF!&amp;" - "&amp;'Registro de Contratos'!#REF!)</f>
        <v>#REF!</v>
      </c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7"/>
      <c r="N623" s="62">
        <f t="shared" si="2"/>
        <v>0</v>
      </c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</row>
    <row r="624" spans="1:26" ht="15.75" customHeight="1" x14ac:dyDescent="0.25">
      <c r="A624" s="68" t="e">
        <f>IF('Registro de Contratos'!#REF!="","-",'Registro de Contratos'!#REF!&amp;" - "&amp;'Registro de Contratos'!#REF!&amp;" - "&amp;'Registro de Contratos'!#REF!)</f>
        <v>#REF!</v>
      </c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70"/>
      <c r="N624" s="62">
        <f t="shared" si="2"/>
        <v>0</v>
      </c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</row>
    <row r="625" spans="1:26" ht="15.75" customHeight="1" x14ac:dyDescent="0.25">
      <c r="A625" s="65" t="e">
        <f>IF('Registro de Contratos'!#REF!="","-",'Registro de Contratos'!#REF!&amp;" - "&amp;'Registro de Contratos'!#REF!&amp;" - "&amp;'Registro de Contratos'!#REF!)</f>
        <v>#REF!</v>
      </c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7"/>
      <c r="N625" s="62">
        <f t="shared" si="2"/>
        <v>0</v>
      </c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</row>
    <row r="626" spans="1:26" ht="15.75" customHeight="1" x14ac:dyDescent="0.25">
      <c r="A626" s="68" t="e">
        <f>IF('Registro de Contratos'!#REF!="","-",'Registro de Contratos'!#REF!&amp;" - "&amp;'Registro de Contratos'!#REF!&amp;" - "&amp;'Registro de Contratos'!#REF!)</f>
        <v>#REF!</v>
      </c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70"/>
      <c r="N626" s="62">
        <f t="shared" si="2"/>
        <v>0</v>
      </c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</row>
    <row r="627" spans="1:26" ht="15.75" customHeight="1" x14ac:dyDescent="0.25">
      <c r="A627" s="65" t="e">
        <f>IF('Registro de Contratos'!#REF!="","-",'Registro de Contratos'!#REF!&amp;" - "&amp;'Registro de Contratos'!#REF!&amp;" - "&amp;'Registro de Contratos'!#REF!)</f>
        <v>#REF!</v>
      </c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7"/>
      <c r="N627" s="62">
        <f t="shared" si="2"/>
        <v>0</v>
      </c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</row>
    <row r="628" spans="1:26" ht="15.75" customHeight="1" x14ac:dyDescent="0.25">
      <c r="A628" s="68" t="e">
        <f>IF('Registro de Contratos'!#REF!="","-",'Registro de Contratos'!#REF!&amp;" - "&amp;'Registro de Contratos'!#REF!&amp;" - "&amp;'Registro de Contratos'!#REF!)</f>
        <v>#REF!</v>
      </c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70"/>
      <c r="N628" s="62">
        <f t="shared" si="2"/>
        <v>0</v>
      </c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</row>
    <row r="629" spans="1:26" ht="15.75" customHeight="1" x14ac:dyDescent="0.25">
      <c r="A629" s="65" t="e">
        <f>IF('Registro de Contratos'!#REF!="","-",'Registro de Contratos'!#REF!&amp;" - "&amp;'Registro de Contratos'!#REF!&amp;" - "&amp;'Registro de Contratos'!#REF!)</f>
        <v>#REF!</v>
      </c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7"/>
      <c r="N629" s="62">
        <f t="shared" si="2"/>
        <v>0</v>
      </c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</row>
    <row r="630" spans="1:26" ht="15.75" customHeight="1" x14ac:dyDescent="0.25">
      <c r="A630" s="68" t="e">
        <f>IF('Registro de Contratos'!#REF!="","-",'Registro de Contratos'!#REF!&amp;" - "&amp;'Registro de Contratos'!#REF!&amp;" - "&amp;'Registro de Contratos'!#REF!)</f>
        <v>#REF!</v>
      </c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70"/>
      <c r="N630" s="62">
        <f t="shared" si="2"/>
        <v>0</v>
      </c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</row>
    <row r="631" spans="1:26" ht="15.75" customHeight="1" x14ac:dyDescent="0.25">
      <c r="A631" s="65" t="e">
        <f>IF('Registro de Contratos'!#REF!="","-",'Registro de Contratos'!#REF!&amp;" - "&amp;'Registro de Contratos'!#REF!&amp;" - "&amp;'Registro de Contratos'!#REF!)</f>
        <v>#REF!</v>
      </c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7"/>
      <c r="N631" s="62">
        <f t="shared" si="2"/>
        <v>0</v>
      </c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</row>
    <row r="632" spans="1:26" ht="15.75" customHeight="1" x14ac:dyDescent="0.25">
      <c r="A632" s="68" t="e">
        <f>IF('Registro de Contratos'!#REF!="","-",'Registro de Contratos'!#REF!&amp;" - "&amp;'Registro de Contratos'!#REF!&amp;" - "&amp;'Registro de Contratos'!#REF!)</f>
        <v>#REF!</v>
      </c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70"/>
      <c r="N632" s="62">
        <f t="shared" si="2"/>
        <v>0</v>
      </c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</row>
    <row r="633" spans="1:26" ht="15.75" customHeight="1" x14ac:dyDescent="0.25">
      <c r="A633" s="65" t="e">
        <f>IF('Registro de Contratos'!#REF!="","-",'Registro de Contratos'!#REF!&amp;" - "&amp;'Registro de Contratos'!#REF!&amp;" - "&amp;'Registro de Contratos'!#REF!)</f>
        <v>#REF!</v>
      </c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7"/>
      <c r="N633" s="62">
        <f t="shared" si="2"/>
        <v>0</v>
      </c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</row>
    <row r="634" spans="1:26" ht="15.75" customHeight="1" x14ac:dyDescent="0.25">
      <c r="A634" s="68" t="e">
        <f>IF('Registro de Contratos'!#REF!="","-",'Registro de Contratos'!#REF!&amp;" - "&amp;'Registro de Contratos'!#REF!&amp;" - "&amp;'Registro de Contratos'!#REF!)</f>
        <v>#REF!</v>
      </c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70"/>
      <c r="N634" s="62">
        <f t="shared" si="2"/>
        <v>0</v>
      </c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</row>
    <row r="635" spans="1:26" ht="15.75" customHeight="1" x14ac:dyDescent="0.25">
      <c r="A635" s="65" t="e">
        <f>IF('Registro de Contratos'!#REF!="","-",'Registro de Contratos'!#REF!&amp;" - "&amp;'Registro de Contratos'!#REF!&amp;" - "&amp;'Registro de Contratos'!#REF!)</f>
        <v>#REF!</v>
      </c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7"/>
      <c r="N635" s="62">
        <f t="shared" si="2"/>
        <v>0</v>
      </c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</row>
    <row r="636" spans="1:26" ht="15.75" customHeight="1" x14ac:dyDescent="0.25">
      <c r="A636" s="68" t="e">
        <f>IF('Registro de Contratos'!#REF!="","-",'Registro de Contratos'!#REF!&amp;" - "&amp;'Registro de Contratos'!#REF!&amp;" - "&amp;'Registro de Contratos'!#REF!)</f>
        <v>#REF!</v>
      </c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70"/>
      <c r="N636" s="62">
        <f t="shared" si="2"/>
        <v>0</v>
      </c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</row>
    <row r="637" spans="1:26" ht="15.75" customHeight="1" x14ac:dyDescent="0.25">
      <c r="A637" s="65" t="e">
        <f>IF('Registro de Contratos'!#REF!="","-",'Registro de Contratos'!#REF!&amp;" - "&amp;'Registro de Contratos'!#REF!&amp;" - "&amp;'Registro de Contratos'!#REF!)</f>
        <v>#REF!</v>
      </c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7"/>
      <c r="N637" s="62">
        <f t="shared" si="2"/>
        <v>0</v>
      </c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</row>
    <row r="638" spans="1:26" ht="15.75" customHeight="1" x14ac:dyDescent="0.25">
      <c r="A638" s="68" t="e">
        <f>IF('Registro de Contratos'!#REF!="","-",'Registro de Contratos'!#REF!&amp;" - "&amp;'Registro de Contratos'!#REF!&amp;" - "&amp;'Registro de Contratos'!#REF!)</f>
        <v>#REF!</v>
      </c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70"/>
      <c r="N638" s="62">
        <f t="shared" si="2"/>
        <v>0</v>
      </c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</row>
    <row r="639" spans="1:26" ht="15.75" customHeight="1" x14ac:dyDescent="0.25">
      <c r="A639" s="65" t="e">
        <f>IF('Registro de Contratos'!#REF!="","-",'Registro de Contratos'!#REF!&amp;" - "&amp;'Registro de Contratos'!#REF!&amp;" - "&amp;'Registro de Contratos'!#REF!)</f>
        <v>#REF!</v>
      </c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7"/>
      <c r="N639" s="62">
        <f t="shared" si="2"/>
        <v>0</v>
      </c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</row>
    <row r="640" spans="1:26" ht="15.75" customHeight="1" x14ac:dyDescent="0.25">
      <c r="A640" s="68" t="e">
        <f>IF('Registro de Contratos'!#REF!="","-",'Registro de Contratos'!#REF!&amp;" - "&amp;'Registro de Contratos'!#REF!&amp;" - "&amp;'Registro de Contratos'!#REF!)</f>
        <v>#REF!</v>
      </c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70"/>
      <c r="N640" s="62">
        <f t="shared" si="2"/>
        <v>0</v>
      </c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</row>
    <row r="641" spans="1:26" ht="15.75" customHeight="1" x14ac:dyDescent="0.25">
      <c r="A641" s="65" t="e">
        <f>IF('Registro de Contratos'!#REF!="","-",'Registro de Contratos'!#REF!&amp;" - "&amp;'Registro de Contratos'!#REF!&amp;" - "&amp;'Registro de Contratos'!#REF!)</f>
        <v>#REF!</v>
      </c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7"/>
      <c r="N641" s="62">
        <f t="shared" si="2"/>
        <v>0</v>
      </c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</row>
    <row r="642" spans="1:26" ht="15.75" customHeight="1" x14ac:dyDescent="0.25">
      <c r="A642" s="68" t="e">
        <f>IF('Registro de Contratos'!#REF!="","-",'Registro de Contratos'!#REF!&amp;" - "&amp;'Registro de Contratos'!#REF!&amp;" - "&amp;'Registro de Contratos'!#REF!)</f>
        <v>#REF!</v>
      </c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70"/>
      <c r="N642" s="62">
        <f t="shared" si="2"/>
        <v>0</v>
      </c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</row>
    <row r="643" spans="1:26" ht="15.75" customHeight="1" x14ac:dyDescent="0.25">
      <c r="A643" s="65" t="e">
        <f>IF('Registro de Contratos'!#REF!="","-",'Registro de Contratos'!#REF!&amp;" - "&amp;'Registro de Contratos'!#REF!&amp;" - "&amp;'Registro de Contratos'!#REF!)</f>
        <v>#REF!</v>
      </c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7"/>
      <c r="N643" s="62">
        <f t="shared" si="2"/>
        <v>0</v>
      </c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</row>
    <row r="644" spans="1:26" ht="15.75" customHeight="1" x14ac:dyDescent="0.25">
      <c r="A644" s="68" t="e">
        <f>IF('Registro de Contratos'!#REF!="","-",'Registro de Contratos'!#REF!&amp;" - "&amp;'Registro de Contratos'!#REF!&amp;" - "&amp;'Registro de Contratos'!#REF!)</f>
        <v>#REF!</v>
      </c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70"/>
      <c r="N644" s="62">
        <f t="shared" si="2"/>
        <v>0</v>
      </c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</row>
    <row r="645" spans="1:26" ht="15.75" customHeight="1" x14ac:dyDescent="0.25">
      <c r="A645" s="65" t="e">
        <f>IF('Registro de Contratos'!#REF!="","-",'Registro de Contratos'!#REF!&amp;" - "&amp;'Registro de Contratos'!#REF!&amp;" - "&amp;'Registro de Contratos'!#REF!)</f>
        <v>#REF!</v>
      </c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7"/>
      <c r="N645" s="62">
        <f t="shared" si="2"/>
        <v>0</v>
      </c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</row>
    <row r="646" spans="1:26" ht="15.75" customHeight="1" x14ac:dyDescent="0.25">
      <c r="A646" s="68" t="e">
        <f>IF('Registro de Contratos'!#REF!="","-",'Registro de Contratos'!#REF!&amp;" - "&amp;'Registro de Contratos'!#REF!&amp;" - "&amp;'Registro de Contratos'!#REF!)</f>
        <v>#REF!</v>
      </c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70"/>
      <c r="N646" s="62">
        <f t="shared" si="2"/>
        <v>0</v>
      </c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</row>
    <row r="647" spans="1:26" ht="15.75" customHeight="1" x14ac:dyDescent="0.25">
      <c r="A647" s="65" t="e">
        <f>IF('Registro de Contratos'!#REF!="","-",'Registro de Contratos'!#REF!&amp;" - "&amp;'Registro de Contratos'!#REF!&amp;" - "&amp;'Registro de Contratos'!#REF!)</f>
        <v>#REF!</v>
      </c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7"/>
      <c r="N647" s="62">
        <f t="shared" si="2"/>
        <v>0</v>
      </c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</row>
    <row r="648" spans="1:26" ht="15.75" customHeight="1" x14ac:dyDescent="0.25">
      <c r="A648" s="68" t="e">
        <f>IF('Registro de Contratos'!#REF!="","-",'Registro de Contratos'!#REF!&amp;" - "&amp;'Registro de Contratos'!#REF!&amp;" - "&amp;'Registro de Contratos'!#REF!)</f>
        <v>#REF!</v>
      </c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70"/>
      <c r="N648" s="62">
        <f t="shared" si="2"/>
        <v>0</v>
      </c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</row>
    <row r="649" spans="1:26" ht="15.75" customHeight="1" x14ac:dyDescent="0.25">
      <c r="A649" s="65" t="e">
        <f>IF('Registro de Contratos'!#REF!="","-",'Registro de Contratos'!#REF!&amp;" - "&amp;'Registro de Contratos'!#REF!&amp;" - "&amp;'Registro de Contratos'!#REF!)</f>
        <v>#REF!</v>
      </c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7"/>
      <c r="N649" s="62">
        <f t="shared" si="2"/>
        <v>0</v>
      </c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</row>
    <row r="650" spans="1:26" ht="15.75" customHeight="1" x14ac:dyDescent="0.25">
      <c r="A650" s="68" t="e">
        <f>IF('Registro de Contratos'!#REF!="","-",'Registro de Contratos'!#REF!&amp;" - "&amp;'Registro de Contratos'!#REF!&amp;" - "&amp;'Registro de Contratos'!#REF!)</f>
        <v>#REF!</v>
      </c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70"/>
      <c r="N650" s="62">
        <f t="shared" si="2"/>
        <v>0</v>
      </c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</row>
    <row r="651" spans="1:26" ht="15.75" customHeight="1" x14ac:dyDescent="0.25">
      <c r="A651" s="65" t="e">
        <f>IF('Registro de Contratos'!#REF!="","-",'Registro de Contratos'!#REF!&amp;" - "&amp;'Registro de Contratos'!#REF!&amp;" - "&amp;'Registro de Contratos'!#REF!)</f>
        <v>#REF!</v>
      </c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7"/>
      <c r="N651" s="62">
        <f t="shared" si="2"/>
        <v>0</v>
      </c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</row>
    <row r="652" spans="1:26" ht="15.75" customHeight="1" x14ac:dyDescent="0.25">
      <c r="A652" s="68" t="e">
        <f>IF('Registro de Contratos'!#REF!="","-",'Registro de Contratos'!#REF!&amp;" - "&amp;'Registro de Contratos'!#REF!&amp;" - "&amp;'Registro de Contratos'!#REF!)</f>
        <v>#REF!</v>
      </c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70"/>
      <c r="N652" s="62">
        <f t="shared" si="2"/>
        <v>0</v>
      </c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</row>
    <row r="653" spans="1:26" ht="15.75" customHeight="1" x14ac:dyDescent="0.25">
      <c r="A653" s="65" t="e">
        <f>IF('Registro de Contratos'!#REF!="","-",'Registro de Contratos'!#REF!&amp;" - "&amp;'Registro de Contratos'!#REF!&amp;" - "&amp;'Registro de Contratos'!#REF!)</f>
        <v>#REF!</v>
      </c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7"/>
      <c r="N653" s="62">
        <f t="shared" si="2"/>
        <v>0</v>
      </c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</row>
    <row r="654" spans="1:26" ht="15.75" customHeight="1" x14ac:dyDescent="0.25">
      <c r="A654" s="68" t="e">
        <f>IF('Registro de Contratos'!#REF!="","-",'Registro de Contratos'!#REF!&amp;" - "&amp;'Registro de Contratos'!#REF!&amp;" - "&amp;'Registro de Contratos'!#REF!)</f>
        <v>#REF!</v>
      </c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70"/>
      <c r="N654" s="62">
        <f t="shared" si="2"/>
        <v>0</v>
      </c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</row>
    <row r="655" spans="1:26" ht="15.75" customHeight="1" x14ac:dyDescent="0.25">
      <c r="A655" s="65" t="e">
        <f>IF('Registro de Contratos'!#REF!="","-",'Registro de Contratos'!#REF!&amp;" - "&amp;'Registro de Contratos'!#REF!&amp;" - "&amp;'Registro de Contratos'!#REF!)</f>
        <v>#REF!</v>
      </c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7"/>
      <c r="N655" s="62">
        <f t="shared" si="2"/>
        <v>0</v>
      </c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</row>
    <row r="656" spans="1:26" ht="15.75" customHeight="1" x14ac:dyDescent="0.25">
      <c r="A656" s="68" t="e">
        <f>IF('Registro de Contratos'!#REF!="","-",'Registro de Contratos'!#REF!&amp;" - "&amp;'Registro de Contratos'!#REF!&amp;" - "&amp;'Registro de Contratos'!#REF!)</f>
        <v>#REF!</v>
      </c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70"/>
      <c r="N656" s="62">
        <f t="shared" si="2"/>
        <v>0</v>
      </c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</row>
    <row r="657" spans="1:26" ht="15.75" customHeight="1" x14ac:dyDescent="0.25">
      <c r="A657" s="65" t="e">
        <f>IF('Registro de Contratos'!#REF!="","-",'Registro de Contratos'!#REF!&amp;" - "&amp;'Registro de Contratos'!#REF!&amp;" - "&amp;'Registro de Contratos'!#REF!)</f>
        <v>#REF!</v>
      </c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7"/>
      <c r="N657" s="62">
        <f t="shared" si="2"/>
        <v>0</v>
      </c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</row>
    <row r="658" spans="1:26" ht="15.75" customHeight="1" x14ac:dyDescent="0.25">
      <c r="A658" s="68" t="e">
        <f>IF('Registro de Contratos'!#REF!="","-",'Registro de Contratos'!#REF!&amp;" - "&amp;'Registro de Contratos'!#REF!&amp;" - "&amp;'Registro de Contratos'!#REF!)</f>
        <v>#REF!</v>
      </c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70"/>
      <c r="N658" s="62">
        <f t="shared" si="2"/>
        <v>0</v>
      </c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</row>
    <row r="659" spans="1:26" ht="15.75" customHeight="1" x14ac:dyDescent="0.25">
      <c r="A659" s="65" t="e">
        <f>IF('Registro de Contratos'!#REF!="","-",'Registro de Contratos'!#REF!&amp;" - "&amp;'Registro de Contratos'!#REF!&amp;" - "&amp;'Registro de Contratos'!#REF!)</f>
        <v>#REF!</v>
      </c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7"/>
      <c r="N659" s="62">
        <f t="shared" si="2"/>
        <v>0</v>
      </c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</row>
    <row r="660" spans="1:26" ht="15.75" customHeight="1" x14ac:dyDescent="0.25">
      <c r="A660" s="68" t="e">
        <f>IF('Registro de Contratos'!#REF!="","-",'Registro de Contratos'!#REF!&amp;" - "&amp;'Registro de Contratos'!#REF!&amp;" - "&amp;'Registro de Contratos'!#REF!)</f>
        <v>#REF!</v>
      </c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70"/>
      <c r="N660" s="62">
        <f t="shared" si="2"/>
        <v>0</v>
      </c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</row>
    <row r="661" spans="1:26" ht="15.75" customHeight="1" x14ac:dyDescent="0.25">
      <c r="A661" s="65" t="e">
        <f>IF('Registro de Contratos'!#REF!="","-",'Registro de Contratos'!#REF!&amp;" - "&amp;'Registro de Contratos'!#REF!&amp;" - "&amp;'Registro de Contratos'!#REF!)</f>
        <v>#REF!</v>
      </c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7"/>
      <c r="N661" s="62">
        <f t="shared" si="2"/>
        <v>0</v>
      </c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</row>
    <row r="662" spans="1:26" ht="15.75" customHeight="1" x14ac:dyDescent="0.25">
      <c r="A662" s="68" t="e">
        <f>IF('Registro de Contratos'!#REF!="","-",'Registro de Contratos'!#REF!&amp;" - "&amp;'Registro de Contratos'!#REF!&amp;" - "&amp;'Registro de Contratos'!#REF!)</f>
        <v>#REF!</v>
      </c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70"/>
      <c r="N662" s="62">
        <f t="shared" si="2"/>
        <v>0</v>
      </c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</row>
    <row r="663" spans="1:26" ht="15.75" customHeight="1" x14ac:dyDescent="0.25">
      <c r="A663" s="65" t="e">
        <f>IF('Registro de Contratos'!#REF!="","-",'Registro de Contratos'!#REF!&amp;" - "&amp;'Registro de Contratos'!#REF!&amp;" - "&amp;'Registro de Contratos'!#REF!)</f>
        <v>#REF!</v>
      </c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7"/>
      <c r="N663" s="62">
        <f t="shared" si="2"/>
        <v>0</v>
      </c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</row>
    <row r="664" spans="1:26" ht="15.75" customHeight="1" x14ac:dyDescent="0.25">
      <c r="A664" s="68" t="e">
        <f>IF('Registro de Contratos'!#REF!="","-",'Registro de Contratos'!#REF!&amp;" - "&amp;'Registro de Contratos'!#REF!&amp;" - "&amp;'Registro de Contratos'!#REF!)</f>
        <v>#REF!</v>
      </c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70"/>
      <c r="N664" s="62">
        <f t="shared" si="2"/>
        <v>0</v>
      </c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</row>
    <row r="665" spans="1:26" ht="15.75" customHeight="1" x14ac:dyDescent="0.25">
      <c r="A665" s="65" t="e">
        <f>IF('Registro de Contratos'!#REF!="","-",'Registro de Contratos'!#REF!&amp;" - "&amp;'Registro de Contratos'!#REF!&amp;" - "&amp;'Registro de Contratos'!#REF!)</f>
        <v>#REF!</v>
      </c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7"/>
      <c r="N665" s="62">
        <f t="shared" si="2"/>
        <v>0</v>
      </c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</row>
    <row r="666" spans="1:26" ht="15.75" customHeight="1" x14ac:dyDescent="0.25">
      <c r="A666" s="68" t="e">
        <f>IF('Registro de Contratos'!#REF!="","-",'Registro de Contratos'!#REF!&amp;" - "&amp;'Registro de Contratos'!#REF!&amp;" - "&amp;'Registro de Contratos'!#REF!)</f>
        <v>#REF!</v>
      </c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70"/>
      <c r="N666" s="62">
        <f t="shared" si="2"/>
        <v>0</v>
      </c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</row>
    <row r="667" spans="1:26" ht="15.75" customHeight="1" x14ac:dyDescent="0.25">
      <c r="A667" s="65" t="e">
        <f>IF('Registro de Contratos'!#REF!="","-",'Registro de Contratos'!#REF!&amp;" - "&amp;'Registro de Contratos'!#REF!&amp;" - "&amp;'Registro de Contratos'!#REF!)</f>
        <v>#REF!</v>
      </c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7"/>
      <c r="N667" s="62">
        <f t="shared" si="2"/>
        <v>0</v>
      </c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</row>
    <row r="668" spans="1:26" ht="15.75" customHeight="1" x14ac:dyDescent="0.25">
      <c r="A668" s="68" t="e">
        <f>IF('Registro de Contratos'!#REF!="","-",'Registro de Contratos'!#REF!&amp;" - "&amp;'Registro de Contratos'!#REF!&amp;" - "&amp;'Registro de Contratos'!#REF!)</f>
        <v>#REF!</v>
      </c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70"/>
      <c r="N668" s="62">
        <f t="shared" si="2"/>
        <v>0</v>
      </c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</row>
    <row r="669" spans="1:26" ht="15.75" customHeight="1" x14ac:dyDescent="0.25">
      <c r="A669" s="65" t="e">
        <f>IF('Registro de Contratos'!#REF!="","-",'Registro de Contratos'!#REF!&amp;" - "&amp;'Registro de Contratos'!#REF!&amp;" - "&amp;'Registro de Contratos'!#REF!)</f>
        <v>#REF!</v>
      </c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7"/>
      <c r="N669" s="62">
        <f t="shared" si="2"/>
        <v>0</v>
      </c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</row>
    <row r="670" spans="1:26" ht="15.75" customHeight="1" x14ac:dyDescent="0.25">
      <c r="A670" s="68" t="e">
        <f>IF('Registro de Contratos'!#REF!="","-",'Registro de Contratos'!#REF!&amp;" - "&amp;'Registro de Contratos'!#REF!&amp;" - "&amp;'Registro de Contratos'!#REF!)</f>
        <v>#REF!</v>
      </c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70"/>
      <c r="N670" s="62">
        <f t="shared" si="2"/>
        <v>0</v>
      </c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</row>
    <row r="671" spans="1:26" ht="15.75" customHeight="1" x14ac:dyDescent="0.25">
      <c r="A671" s="65" t="e">
        <f>IF('Registro de Contratos'!#REF!="","-",'Registro de Contratos'!#REF!&amp;" - "&amp;'Registro de Contratos'!#REF!&amp;" - "&amp;'Registro de Contratos'!#REF!)</f>
        <v>#REF!</v>
      </c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7"/>
      <c r="N671" s="62">
        <f t="shared" si="2"/>
        <v>0</v>
      </c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</row>
    <row r="672" spans="1:26" ht="15.75" customHeight="1" x14ac:dyDescent="0.25">
      <c r="A672" s="68" t="e">
        <f>IF('Registro de Contratos'!#REF!="","-",'Registro de Contratos'!#REF!&amp;" - "&amp;'Registro de Contratos'!#REF!&amp;" - "&amp;'Registro de Contratos'!#REF!)</f>
        <v>#REF!</v>
      </c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70"/>
      <c r="N672" s="62">
        <f t="shared" si="2"/>
        <v>0</v>
      </c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</row>
    <row r="673" spans="1:26" ht="15.75" customHeight="1" x14ac:dyDescent="0.25">
      <c r="A673" s="65" t="e">
        <f>IF('Registro de Contratos'!#REF!="","-",'Registro de Contratos'!#REF!&amp;" - "&amp;'Registro de Contratos'!#REF!&amp;" - "&amp;'Registro de Contratos'!#REF!)</f>
        <v>#REF!</v>
      </c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7"/>
      <c r="N673" s="62">
        <f t="shared" si="2"/>
        <v>0</v>
      </c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</row>
    <row r="674" spans="1:26" ht="15.75" customHeight="1" x14ac:dyDescent="0.25">
      <c r="A674" s="68" t="e">
        <f>IF('Registro de Contratos'!#REF!="","-",'Registro de Contratos'!#REF!&amp;" - "&amp;'Registro de Contratos'!#REF!&amp;" - "&amp;'Registro de Contratos'!#REF!)</f>
        <v>#REF!</v>
      </c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70"/>
      <c r="N674" s="62">
        <f t="shared" si="2"/>
        <v>0</v>
      </c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</row>
    <row r="675" spans="1:26" ht="15.75" customHeight="1" x14ac:dyDescent="0.25">
      <c r="A675" s="65" t="e">
        <f>IF('Registro de Contratos'!#REF!="","-",'Registro de Contratos'!#REF!&amp;" - "&amp;'Registro de Contratos'!#REF!&amp;" - "&amp;'Registro de Contratos'!#REF!)</f>
        <v>#REF!</v>
      </c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7"/>
      <c r="N675" s="62">
        <f t="shared" si="2"/>
        <v>0</v>
      </c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</row>
    <row r="676" spans="1:26" ht="15.75" customHeight="1" x14ac:dyDescent="0.25">
      <c r="A676" s="68" t="e">
        <f>IF('Registro de Contratos'!#REF!="","-",'Registro de Contratos'!#REF!&amp;" - "&amp;'Registro de Contratos'!#REF!&amp;" - "&amp;'Registro de Contratos'!#REF!)</f>
        <v>#REF!</v>
      </c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70"/>
      <c r="N676" s="62">
        <f t="shared" si="2"/>
        <v>0</v>
      </c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</row>
    <row r="677" spans="1:26" ht="15.75" customHeight="1" x14ac:dyDescent="0.25">
      <c r="A677" s="65" t="e">
        <f>IF('Registro de Contratos'!#REF!="","-",'Registro de Contratos'!#REF!&amp;" - "&amp;'Registro de Contratos'!#REF!&amp;" - "&amp;'Registro de Contratos'!#REF!)</f>
        <v>#REF!</v>
      </c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7"/>
      <c r="N677" s="62">
        <f t="shared" si="2"/>
        <v>0</v>
      </c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</row>
    <row r="678" spans="1:26" ht="15.75" customHeight="1" x14ac:dyDescent="0.25">
      <c r="A678" s="68" t="e">
        <f>IF('Registro de Contratos'!#REF!="","-",'Registro de Contratos'!#REF!&amp;" - "&amp;'Registro de Contratos'!#REF!&amp;" - "&amp;'Registro de Contratos'!#REF!)</f>
        <v>#REF!</v>
      </c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70"/>
      <c r="N678" s="62">
        <f t="shared" si="2"/>
        <v>0</v>
      </c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</row>
    <row r="679" spans="1:26" ht="15.75" customHeight="1" x14ac:dyDescent="0.25">
      <c r="A679" s="65" t="e">
        <f>IF('Registro de Contratos'!#REF!="","-",'Registro de Contratos'!#REF!&amp;" - "&amp;'Registro de Contratos'!#REF!&amp;" - "&amp;'Registro de Contratos'!#REF!)</f>
        <v>#REF!</v>
      </c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7"/>
      <c r="N679" s="62">
        <f t="shared" si="2"/>
        <v>0</v>
      </c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</row>
    <row r="680" spans="1:26" ht="15.75" customHeight="1" x14ac:dyDescent="0.25">
      <c r="A680" s="68" t="e">
        <f>IF('Registro de Contratos'!#REF!="","-",'Registro de Contratos'!#REF!&amp;" - "&amp;'Registro de Contratos'!#REF!&amp;" - "&amp;'Registro de Contratos'!#REF!)</f>
        <v>#REF!</v>
      </c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70"/>
      <c r="N680" s="62">
        <f t="shared" si="2"/>
        <v>0</v>
      </c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</row>
    <row r="681" spans="1:26" ht="15.75" customHeight="1" x14ac:dyDescent="0.25">
      <c r="A681" s="65" t="e">
        <f>IF('Registro de Contratos'!#REF!="","-",'Registro de Contratos'!#REF!&amp;" - "&amp;'Registro de Contratos'!#REF!&amp;" - "&amp;'Registro de Contratos'!#REF!)</f>
        <v>#REF!</v>
      </c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7"/>
      <c r="N681" s="62">
        <f t="shared" si="2"/>
        <v>0</v>
      </c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</row>
    <row r="682" spans="1:26" ht="15.75" customHeight="1" x14ac:dyDescent="0.25">
      <c r="A682" s="68" t="e">
        <f>IF('Registro de Contratos'!#REF!="","-",'Registro de Contratos'!#REF!&amp;" - "&amp;'Registro de Contratos'!#REF!&amp;" - "&amp;'Registro de Contratos'!#REF!)</f>
        <v>#REF!</v>
      </c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70"/>
      <c r="N682" s="62">
        <f t="shared" si="2"/>
        <v>0</v>
      </c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</row>
    <row r="683" spans="1:26" ht="15.75" customHeight="1" x14ac:dyDescent="0.25">
      <c r="A683" s="65" t="e">
        <f>IF('Registro de Contratos'!#REF!="","-",'Registro de Contratos'!#REF!&amp;" - "&amp;'Registro de Contratos'!#REF!&amp;" - "&amp;'Registro de Contratos'!#REF!)</f>
        <v>#REF!</v>
      </c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7"/>
      <c r="N683" s="62">
        <f t="shared" si="2"/>
        <v>0</v>
      </c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</row>
    <row r="684" spans="1:26" ht="15.75" customHeight="1" x14ac:dyDescent="0.25">
      <c r="A684" s="68" t="e">
        <f>IF('Registro de Contratos'!#REF!="","-",'Registro de Contratos'!#REF!&amp;" - "&amp;'Registro de Contratos'!#REF!&amp;" - "&amp;'Registro de Contratos'!#REF!)</f>
        <v>#REF!</v>
      </c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70"/>
      <c r="N684" s="62">
        <f t="shared" si="2"/>
        <v>0</v>
      </c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</row>
    <row r="685" spans="1:26" ht="15.75" customHeight="1" x14ac:dyDescent="0.25">
      <c r="A685" s="65" t="e">
        <f>IF('Registro de Contratos'!#REF!="","-",'Registro de Contratos'!#REF!&amp;" - "&amp;'Registro de Contratos'!#REF!&amp;" - "&amp;'Registro de Contratos'!#REF!)</f>
        <v>#REF!</v>
      </c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7"/>
      <c r="N685" s="62">
        <f t="shared" si="2"/>
        <v>0</v>
      </c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</row>
    <row r="686" spans="1:26" ht="15.75" customHeight="1" x14ac:dyDescent="0.25">
      <c r="A686" s="68" t="e">
        <f>IF('Registro de Contratos'!#REF!="","-",'Registro de Contratos'!#REF!&amp;" - "&amp;'Registro de Contratos'!#REF!&amp;" - "&amp;'Registro de Contratos'!#REF!)</f>
        <v>#REF!</v>
      </c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70"/>
      <c r="N686" s="62">
        <f t="shared" si="2"/>
        <v>0</v>
      </c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</row>
    <row r="687" spans="1:26" ht="15.75" customHeight="1" x14ac:dyDescent="0.25">
      <c r="A687" s="65" t="e">
        <f>IF('Registro de Contratos'!#REF!="","-",'Registro de Contratos'!#REF!&amp;" - "&amp;'Registro de Contratos'!#REF!&amp;" - "&amp;'Registro de Contratos'!#REF!)</f>
        <v>#REF!</v>
      </c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7"/>
      <c r="N687" s="62">
        <f t="shared" si="2"/>
        <v>0</v>
      </c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</row>
    <row r="688" spans="1:26" ht="15.75" customHeight="1" x14ac:dyDescent="0.25">
      <c r="A688" s="68" t="e">
        <f>IF('Registro de Contratos'!#REF!="","-",'Registro de Contratos'!#REF!&amp;" - "&amp;'Registro de Contratos'!#REF!&amp;" - "&amp;'Registro de Contratos'!#REF!)</f>
        <v>#REF!</v>
      </c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70"/>
      <c r="N688" s="62">
        <f t="shared" si="2"/>
        <v>0</v>
      </c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</row>
    <row r="689" spans="1:26" ht="15.75" customHeight="1" x14ac:dyDescent="0.25">
      <c r="A689" s="65" t="e">
        <f>IF('Registro de Contratos'!#REF!="","-",'Registro de Contratos'!#REF!&amp;" - "&amp;'Registro de Contratos'!#REF!&amp;" - "&amp;'Registro de Contratos'!#REF!)</f>
        <v>#REF!</v>
      </c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7"/>
      <c r="N689" s="62">
        <f t="shared" si="2"/>
        <v>0</v>
      </c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</row>
    <row r="690" spans="1:26" ht="15.75" customHeight="1" x14ac:dyDescent="0.25">
      <c r="A690" s="68" t="e">
        <f>IF('Registro de Contratos'!#REF!="","-",'Registro de Contratos'!#REF!&amp;" - "&amp;'Registro de Contratos'!#REF!&amp;" - "&amp;'Registro de Contratos'!#REF!)</f>
        <v>#REF!</v>
      </c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70"/>
      <c r="N690" s="62">
        <f t="shared" si="2"/>
        <v>0</v>
      </c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</row>
    <row r="691" spans="1:26" ht="15.75" customHeight="1" x14ac:dyDescent="0.25">
      <c r="A691" s="65" t="e">
        <f>IF('Registro de Contratos'!#REF!="","-",'Registro de Contratos'!#REF!&amp;" - "&amp;'Registro de Contratos'!#REF!&amp;" - "&amp;'Registro de Contratos'!#REF!)</f>
        <v>#REF!</v>
      </c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7"/>
      <c r="N691" s="62">
        <f t="shared" si="2"/>
        <v>0</v>
      </c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</row>
    <row r="692" spans="1:26" ht="15.75" customHeight="1" x14ac:dyDescent="0.25">
      <c r="A692" s="68" t="e">
        <f>IF('Registro de Contratos'!#REF!="","-",'Registro de Contratos'!#REF!&amp;" - "&amp;'Registro de Contratos'!#REF!&amp;" - "&amp;'Registro de Contratos'!#REF!)</f>
        <v>#REF!</v>
      </c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70"/>
      <c r="N692" s="62">
        <f t="shared" si="2"/>
        <v>0</v>
      </c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</row>
    <row r="693" spans="1:26" ht="15.75" customHeight="1" x14ac:dyDescent="0.25">
      <c r="A693" s="65" t="e">
        <f>IF('Registro de Contratos'!#REF!="","-",'Registro de Contratos'!#REF!&amp;" - "&amp;'Registro de Contratos'!#REF!&amp;" - "&amp;'Registro de Contratos'!#REF!)</f>
        <v>#REF!</v>
      </c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7"/>
      <c r="N693" s="62">
        <f t="shared" si="2"/>
        <v>0</v>
      </c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</row>
    <row r="694" spans="1:26" ht="15.75" customHeight="1" x14ac:dyDescent="0.25">
      <c r="A694" s="68" t="e">
        <f>IF('Registro de Contratos'!#REF!="","-",'Registro de Contratos'!#REF!&amp;" - "&amp;'Registro de Contratos'!#REF!&amp;" - "&amp;'Registro de Contratos'!#REF!)</f>
        <v>#REF!</v>
      </c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70"/>
      <c r="N694" s="62">
        <f t="shared" si="2"/>
        <v>0</v>
      </c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</row>
    <row r="695" spans="1:26" ht="15.75" customHeight="1" x14ac:dyDescent="0.25">
      <c r="A695" s="65" t="e">
        <f>IF('Registro de Contratos'!#REF!="","-",'Registro de Contratos'!#REF!&amp;" - "&amp;'Registro de Contratos'!#REF!&amp;" - "&amp;'Registro de Contratos'!#REF!)</f>
        <v>#REF!</v>
      </c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7"/>
      <c r="N695" s="62">
        <f t="shared" si="2"/>
        <v>0</v>
      </c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</row>
    <row r="696" spans="1:26" ht="15.75" customHeight="1" x14ac:dyDescent="0.25">
      <c r="A696" s="68" t="e">
        <f>IF('Registro de Contratos'!#REF!="","-",'Registro de Contratos'!#REF!&amp;" - "&amp;'Registro de Contratos'!#REF!&amp;" - "&amp;'Registro de Contratos'!#REF!)</f>
        <v>#REF!</v>
      </c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70"/>
      <c r="N696" s="62">
        <f t="shared" si="2"/>
        <v>0</v>
      </c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</row>
    <row r="697" spans="1:26" ht="15.75" customHeight="1" x14ac:dyDescent="0.25">
      <c r="A697" s="65" t="e">
        <f>IF('Registro de Contratos'!#REF!="","-",'Registro de Contratos'!#REF!&amp;" - "&amp;'Registro de Contratos'!#REF!&amp;" - "&amp;'Registro de Contratos'!#REF!)</f>
        <v>#REF!</v>
      </c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7"/>
      <c r="N697" s="62">
        <f t="shared" si="2"/>
        <v>0</v>
      </c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</row>
    <row r="698" spans="1:26" ht="15.75" customHeight="1" x14ac:dyDescent="0.25">
      <c r="A698" s="68" t="e">
        <f>IF('Registro de Contratos'!#REF!="","-",'Registro de Contratos'!#REF!&amp;" - "&amp;'Registro de Contratos'!#REF!&amp;" - "&amp;'Registro de Contratos'!#REF!)</f>
        <v>#REF!</v>
      </c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70"/>
      <c r="N698" s="62">
        <f t="shared" si="2"/>
        <v>0</v>
      </c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</row>
    <row r="699" spans="1:26" ht="15.75" customHeight="1" x14ac:dyDescent="0.25">
      <c r="A699" s="65" t="e">
        <f>IF('Registro de Contratos'!#REF!="","-",'Registro de Contratos'!#REF!&amp;" - "&amp;'Registro de Contratos'!#REF!&amp;" - "&amp;'Registro de Contratos'!#REF!)</f>
        <v>#REF!</v>
      </c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7"/>
      <c r="N699" s="62">
        <f t="shared" si="2"/>
        <v>0</v>
      </c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</row>
    <row r="700" spans="1:26" ht="15.75" customHeight="1" x14ac:dyDescent="0.25">
      <c r="A700" s="68" t="e">
        <f>IF('Registro de Contratos'!#REF!="","-",'Registro de Contratos'!#REF!&amp;" - "&amp;'Registro de Contratos'!#REF!&amp;" - "&amp;'Registro de Contratos'!#REF!)</f>
        <v>#REF!</v>
      </c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70"/>
      <c r="N700" s="62">
        <f t="shared" si="2"/>
        <v>0</v>
      </c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</row>
    <row r="701" spans="1:26" ht="15.75" customHeight="1" x14ac:dyDescent="0.25">
      <c r="A701" s="65" t="e">
        <f>IF('Registro de Contratos'!#REF!="","-",'Registro de Contratos'!#REF!&amp;" - "&amp;'Registro de Contratos'!#REF!&amp;" - "&amp;'Registro de Contratos'!#REF!)</f>
        <v>#REF!</v>
      </c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7"/>
      <c r="N701" s="62">
        <f t="shared" si="2"/>
        <v>0</v>
      </c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</row>
    <row r="702" spans="1:26" ht="15.75" customHeight="1" x14ac:dyDescent="0.25">
      <c r="A702" s="68" t="e">
        <f>IF('Registro de Contratos'!#REF!="","-",'Registro de Contratos'!#REF!&amp;" - "&amp;'Registro de Contratos'!#REF!&amp;" - "&amp;'Registro de Contratos'!#REF!)</f>
        <v>#REF!</v>
      </c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70"/>
      <c r="N702" s="62">
        <f t="shared" si="2"/>
        <v>0</v>
      </c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</row>
    <row r="703" spans="1:26" ht="15.75" customHeight="1" x14ac:dyDescent="0.25">
      <c r="A703" s="65" t="e">
        <f>IF('Registro de Contratos'!#REF!="","-",'Registro de Contratos'!#REF!&amp;" - "&amp;'Registro de Contratos'!#REF!&amp;" - "&amp;'Registro de Contratos'!#REF!)</f>
        <v>#REF!</v>
      </c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7"/>
      <c r="N703" s="62">
        <f t="shared" si="2"/>
        <v>0</v>
      </c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</row>
    <row r="704" spans="1:26" ht="15.75" customHeight="1" x14ac:dyDescent="0.25">
      <c r="A704" s="68" t="e">
        <f>IF('Registro de Contratos'!#REF!="","-",'Registro de Contratos'!#REF!&amp;" - "&amp;'Registro de Contratos'!#REF!&amp;" - "&amp;'Registro de Contratos'!#REF!)</f>
        <v>#REF!</v>
      </c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70"/>
      <c r="N704" s="62">
        <f t="shared" si="2"/>
        <v>0</v>
      </c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</row>
    <row r="705" spans="1:26" ht="15.75" customHeight="1" x14ac:dyDescent="0.25">
      <c r="A705" s="65" t="e">
        <f>IF('Registro de Contratos'!#REF!="","-",'Registro de Contratos'!#REF!&amp;" - "&amp;'Registro de Contratos'!#REF!&amp;" - "&amp;'Registro de Contratos'!#REF!)</f>
        <v>#REF!</v>
      </c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7"/>
      <c r="N705" s="62">
        <f t="shared" si="2"/>
        <v>0</v>
      </c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</row>
    <row r="706" spans="1:26" ht="15.75" customHeight="1" x14ac:dyDescent="0.25">
      <c r="A706" s="68" t="e">
        <f>IF('Registro de Contratos'!#REF!="","-",'Registro de Contratos'!#REF!&amp;" - "&amp;'Registro de Contratos'!#REF!&amp;" - "&amp;'Registro de Contratos'!#REF!)</f>
        <v>#REF!</v>
      </c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70"/>
      <c r="N706" s="62">
        <f t="shared" si="2"/>
        <v>0</v>
      </c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</row>
    <row r="707" spans="1:26" ht="15.75" customHeight="1" x14ac:dyDescent="0.25">
      <c r="A707" s="65" t="e">
        <f>IF('Registro de Contratos'!#REF!="","-",'Registro de Contratos'!#REF!&amp;" - "&amp;'Registro de Contratos'!#REF!&amp;" - "&amp;'Registro de Contratos'!#REF!)</f>
        <v>#REF!</v>
      </c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7"/>
      <c r="N707" s="62">
        <f t="shared" si="2"/>
        <v>0</v>
      </c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</row>
    <row r="708" spans="1:26" ht="15.75" customHeight="1" x14ac:dyDescent="0.25">
      <c r="A708" s="68" t="e">
        <f>IF('Registro de Contratos'!#REF!="","-",'Registro de Contratos'!#REF!&amp;" - "&amp;'Registro de Contratos'!#REF!&amp;" - "&amp;'Registro de Contratos'!#REF!)</f>
        <v>#REF!</v>
      </c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70"/>
      <c r="N708" s="62">
        <f t="shared" si="2"/>
        <v>0</v>
      </c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</row>
    <row r="709" spans="1:26" ht="15.75" customHeight="1" x14ac:dyDescent="0.25">
      <c r="A709" s="65" t="e">
        <f>IF('Registro de Contratos'!#REF!="","-",'Registro de Contratos'!#REF!&amp;" - "&amp;'Registro de Contratos'!#REF!&amp;" - "&amp;'Registro de Contratos'!#REF!)</f>
        <v>#REF!</v>
      </c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7"/>
      <c r="N709" s="62">
        <f t="shared" si="2"/>
        <v>0</v>
      </c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</row>
    <row r="710" spans="1:26" ht="15.75" customHeight="1" x14ac:dyDescent="0.25">
      <c r="A710" s="68" t="e">
        <f>IF('Registro de Contratos'!#REF!="","-",'Registro de Contratos'!#REF!&amp;" - "&amp;'Registro de Contratos'!#REF!&amp;" - "&amp;'Registro de Contratos'!#REF!)</f>
        <v>#REF!</v>
      </c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70"/>
      <c r="N710" s="62">
        <f t="shared" si="2"/>
        <v>0</v>
      </c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</row>
    <row r="711" spans="1:26" ht="15.75" customHeight="1" x14ac:dyDescent="0.25">
      <c r="A711" s="65" t="e">
        <f>IF('Registro de Contratos'!#REF!="","-",'Registro de Contratos'!#REF!&amp;" - "&amp;'Registro de Contratos'!#REF!&amp;" - "&amp;'Registro de Contratos'!#REF!)</f>
        <v>#REF!</v>
      </c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7"/>
      <c r="N711" s="62">
        <f t="shared" si="2"/>
        <v>0</v>
      </c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</row>
    <row r="712" spans="1:26" ht="15.75" customHeight="1" x14ac:dyDescent="0.25">
      <c r="A712" s="68" t="e">
        <f>IF('Registro de Contratos'!#REF!="","-",'Registro de Contratos'!#REF!&amp;" - "&amp;'Registro de Contratos'!#REF!&amp;" - "&amp;'Registro de Contratos'!#REF!)</f>
        <v>#REF!</v>
      </c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70"/>
      <c r="N712" s="62">
        <f t="shared" si="2"/>
        <v>0</v>
      </c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</row>
    <row r="713" spans="1:26" ht="15.75" customHeight="1" x14ac:dyDescent="0.25">
      <c r="A713" s="65" t="e">
        <f>IF('Registro de Contratos'!#REF!="","-",'Registro de Contratos'!#REF!&amp;" - "&amp;'Registro de Contratos'!#REF!&amp;" - "&amp;'Registro de Contratos'!#REF!)</f>
        <v>#REF!</v>
      </c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7"/>
      <c r="N713" s="62">
        <f t="shared" si="2"/>
        <v>0</v>
      </c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</row>
    <row r="714" spans="1:26" ht="15.75" customHeight="1" x14ac:dyDescent="0.25">
      <c r="A714" s="68" t="e">
        <f>IF('Registro de Contratos'!#REF!="","-",'Registro de Contratos'!#REF!&amp;" - "&amp;'Registro de Contratos'!#REF!&amp;" - "&amp;'Registro de Contratos'!#REF!)</f>
        <v>#REF!</v>
      </c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70"/>
      <c r="N714" s="62">
        <f t="shared" si="2"/>
        <v>0</v>
      </c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</row>
    <row r="715" spans="1:26" ht="15.75" customHeight="1" x14ac:dyDescent="0.25">
      <c r="A715" s="65" t="e">
        <f>IF('Registro de Contratos'!#REF!="","-",'Registro de Contratos'!#REF!&amp;" - "&amp;'Registro de Contratos'!#REF!&amp;" - "&amp;'Registro de Contratos'!#REF!)</f>
        <v>#REF!</v>
      </c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7"/>
      <c r="N715" s="62">
        <f t="shared" si="2"/>
        <v>0</v>
      </c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</row>
    <row r="716" spans="1:26" ht="15.75" customHeight="1" x14ac:dyDescent="0.25">
      <c r="A716" s="68" t="e">
        <f>IF('Registro de Contratos'!#REF!="","-",'Registro de Contratos'!#REF!&amp;" - "&amp;'Registro de Contratos'!#REF!&amp;" - "&amp;'Registro de Contratos'!#REF!)</f>
        <v>#REF!</v>
      </c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70"/>
      <c r="N716" s="62">
        <f t="shared" si="2"/>
        <v>0</v>
      </c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</row>
    <row r="717" spans="1:26" ht="15.75" customHeight="1" x14ac:dyDescent="0.25">
      <c r="A717" s="65" t="e">
        <f>IF('Registro de Contratos'!#REF!="","-",'Registro de Contratos'!#REF!&amp;" - "&amp;'Registro de Contratos'!#REF!&amp;" - "&amp;'Registro de Contratos'!#REF!)</f>
        <v>#REF!</v>
      </c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7"/>
      <c r="N717" s="62">
        <f t="shared" si="2"/>
        <v>0</v>
      </c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</row>
    <row r="718" spans="1:26" ht="15.75" customHeight="1" x14ac:dyDescent="0.25">
      <c r="A718" s="68" t="e">
        <f>IF('Registro de Contratos'!#REF!="","-",'Registro de Contratos'!#REF!&amp;" - "&amp;'Registro de Contratos'!#REF!&amp;" - "&amp;'Registro de Contratos'!#REF!)</f>
        <v>#REF!</v>
      </c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70"/>
      <c r="N718" s="62">
        <f t="shared" si="2"/>
        <v>0</v>
      </c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</row>
    <row r="719" spans="1:26" ht="15.75" customHeight="1" x14ac:dyDescent="0.25">
      <c r="A719" s="65" t="e">
        <f>IF('Registro de Contratos'!#REF!="","-",'Registro de Contratos'!#REF!&amp;" - "&amp;'Registro de Contratos'!#REF!&amp;" - "&amp;'Registro de Contratos'!#REF!)</f>
        <v>#REF!</v>
      </c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7"/>
      <c r="N719" s="62">
        <f t="shared" si="2"/>
        <v>0</v>
      </c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</row>
    <row r="720" spans="1:26" ht="15.75" customHeight="1" x14ac:dyDescent="0.25">
      <c r="A720" s="68" t="e">
        <f>IF('Registro de Contratos'!#REF!="","-",'Registro de Contratos'!#REF!&amp;" - "&amp;'Registro de Contratos'!#REF!&amp;" - "&amp;'Registro de Contratos'!#REF!)</f>
        <v>#REF!</v>
      </c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70"/>
      <c r="N720" s="62">
        <f t="shared" si="2"/>
        <v>0</v>
      </c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</row>
    <row r="721" spans="1:26" ht="15.75" customHeight="1" x14ac:dyDescent="0.25">
      <c r="A721" s="65" t="e">
        <f>IF('Registro de Contratos'!#REF!="","-",'Registro de Contratos'!#REF!&amp;" - "&amp;'Registro de Contratos'!#REF!&amp;" - "&amp;'Registro de Contratos'!#REF!)</f>
        <v>#REF!</v>
      </c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7"/>
      <c r="N721" s="62">
        <f t="shared" si="2"/>
        <v>0</v>
      </c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</row>
    <row r="722" spans="1:26" ht="15.75" customHeight="1" x14ac:dyDescent="0.25">
      <c r="A722" s="68" t="e">
        <f>IF('Registro de Contratos'!#REF!="","-",'Registro de Contratos'!#REF!&amp;" - "&amp;'Registro de Contratos'!#REF!&amp;" - "&amp;'Registro de Contratos'!#REF!)</f>
        <v>#REF!</v>
      </c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70"/>
      <c r="N722" s="62">
        <f t="shared" si="2"/>
        <v>0</v>
      </c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</row>
    <row r="723" spans="1:26" ht="15.75" customHeight="1" x14ac:dyDescent="0.25">
      <c r="A723" s="65" t="e">
        <f>IF('Registro de Contratos'!#REF!="","-",'Registro de Contratos'!#REF!&amp;" - "&amp;'Registro de Contratos'!#REF!&amp;" - "&amp;'Registro de Contratos'!#REF!)</f>
        <v>#REF!</v>
      </c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7"/>
      <c r="N723" s="62">
        <f t="shared" si="2"/>
        <v>0</v>
      </c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</row>
    <row r="724" spans="1:26" ht="15.75" customHeight="1" x14ac:dyDescent="0.25">
      <c r="A724" s="68" t="e">
        <f>IF('Registro de Contratos'!#REF!="","-",'Registro de Contratos'!#REF!&amp;" - "&amp;'Registro de Contratos'!#REF!&amp;" - "&amp;'Registro de Contratos'!#REF!)</f>
        <v>#REF!</v>
      </c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70"/>
      <c r="N724" s="62">
        <f t="shared" si="2"/>
        <v>0</v>
      </c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</row>
    <row r="725" spans="1:26" ht="15.75" customHeight="1" x14ac:dyDescent="0.25">
      <c r="A725" s="65" t="e">
        <f>IF('Registro de Contratos'!#REF!="","-",'Registro de Contratos'!#REF!&amp;" - "&amp;'Registro de Contratos'!#REF!&amp;" - "&amp;'Registro de Contratos'!#REF!)</f>
        <v>#REF!</v>
      </c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7"/>
      <c r="N725" s="62">
        <f t="shared" si="2"/>
        <v>0</v>
      </c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</row>
    <row r="726" spans="1:26" ht="15.75" customHeight="1" x14ac:dyDescent="0.25">
      <c r="A726" s="68" t="e">
        <f>IF('Registro de Contratos'!#REF!="","-",'Registro de Contratos'!#REF!&amp;" - "&amp;'Registro de Contratos'!#REF!&amp;" - "&amp;'Registro de Contratos'!#REF!)</f>
        <v>#REF!</v>
      </c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70"/>
      <c r="N726" s="62">
        <f t="shared" si="2"/>
        <v>0</v>
      </c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</row>
    <row r="727" spans="1:26" ht="15.75" customHeight="1" x14ac:dyDescent="0.25">
      <c r="A727" s="65" t="e">
        <f>IF('Registro de Contratos'!#REF!="","-",'Registro de Contratos'!#REF!&amp;" - "&amp;'Registro de Contratos'!#REF!&amp;" - "&amp;'Registro de Contratos'!#REF!)</f>
        <v>#REF!</v>
      </c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7"/>
      <c r="N727" s="62">
        <f t="shared" si="2"/>
        <v>0</v>
      </c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</row>
    <row r="728" spans="1:26" ht="15.75" customHeight="1" x14ac:dyDescent="0.25">
      <c r="A728" s="68" t="e">
        <f>IF('Registro de Contratos'!#REF!="","-",'Registro de Contratos'!#REF!&amp;" - "&amp;'Registro de Contratos'!#REF!&amp;" - "&amp;'Registro de Contratos'!#REF!)</f>
        <v>#REF!</v>
      </c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70"/>
      <c r="N728" s="62">
        <f t="shared" si="2"/>
        <v>0</v>
      </c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</row>
    <row r="729" spans="1:26" ht="15.75" customHeight="1" x14ac:dyDescent="0.25">
      <c r="A729" s="65" t="e">
        <f>IF('Registro de Contratos'!#REF!="","-",'Registro de Contratos'!#REF!&amp;" - "&amp;'Registro de Contratos'!#REF!&amp;" - "&amp;'Registro de Contratos'!#REF!)</f>
        <v>#REF!</v>
      </c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7"/>
      <c r="N729" s="62">
        <f t="shared" si="2"/>
        <v>0</v>
      </c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</row>
    <row r="730" spans="1:26" ht="15.75" customHeight="1" x14ac:dyDescent="0.25">
      <c r="A730" s="68" t="e">
        <f>IF('Registro de Contratos'!#REF!="","-",'Registro de Contratos'!#REF!&amp;" - "&amp;'Registro de Contratos'!#REF!&amp;" - "&amp;'Registro de Contratos'!#REF!)</f>
        <v>#REF!</v>
      </c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70"/>
      <c r="N730" s="62">
        <f t="shared" si="2"/>
        <v>0</v>
      </c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</row>
    <row r="731" spans="1:26" ht="15.75" customHeight="1" x14ac:dyDescent="0.25">
      <c r="A731" s="65" t="e">
        <f>IF('Registro de Contratos'!#REF!="","-",'Registro de Contratos'!#REF!&amp;" - "&amp;'Registro de Contratos'!#REF!&amp;" - "&amp;'Registro de Contratos'!#REF!)</f>
        <v>#REF!</v>
      </c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7"/>
      <c r="N731" s="62">
        <f t="shared" si="2"/>
        <v>0</v>
      </c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</row>
    <row r="732" spans="1:26" ht="15.75" customHeight="1" x14ac:dyDescent="0.25">
      <c r="A732" s="68" t="e">
        <f>IF('Registro de Contratos'!#REF!="","-",'Registro de Contratos'!#REF!&amp;" - "&amp;'Registro de Contratos'!#REF!&amp;" - "&amp;'Registro de Contratos'!#REF!)</f>
        <v>#REF!</v>
      </c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70"/>
      <c r="N732" s="62">
        <f t="shared" si="2"/>
        <v>0</v>
      </c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</row>
    <row r="733" spans="1:26" ht="15.75" customHeight="1" x14ac:dyDescent="0.25">
      <c r="A733" s="65" t="e">
        <f>IF('Registro de Contratos'!#REF!="","-",'Registro de Contratos'!#REF!&amp;" - "&amp;'Registro de Contratos'!#REF!&amp;" - "&amp;'Registro de Contratos'!#REF!)</f>
        <v>#REF!</v>
      </c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7"/>
      <c r="N733" s="62">
        <f t="shared" si="2"/>
        <v>0</v>
      </c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</row>
    <row r="734" spans="1:26" ht="15.75" customHeight="1" x14ac:dyDescent="0.25">
      <c r="A734" s="68" t="e">
        <f>IF('Registro de Contratos'!#REF!="","-",'Registro de Contratos'!#REF!&amp;" - "&amp;'Registro de Contratos'!#REF!&amp;" - "&amp;'Registro de Contratos'!#REF!)</f>
        <v>#REF!</v>
      </c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70"/>
      <c r="N734" s="62">
        <f t="shared" si="2"/>
        <v>0</v>
      </c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</row>
    <row r="735" spans="1:26" ht="15.75" customHeight="1" x14ac:dyDescent="0.25">
      <c r="A735" s="65" t="e">
        <f>IF('Registro de Contratos'!#REF!="","-",'Registro de Contratos'!#REF!&amp;" - "&amp;'Registro de Contratos'!#REF!&amp;" - "&amp;'Registro de Contratos'!#REF!)</f>
        <v>#REF!</v>
      </c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7"/>
      <c r="N735" s="62">
        <f t="shared" si="2"/>
        <v>0</v>
      </c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</row>
    <row r="736" spans="1:26" ht="15.75" customHeight="1" x14ac:dyDescent="0.25">
      <c r="A736" s="68" t="e">
        <f>IF('Registro de Contratos'!#REF!="","-",'Registro de Contratos'!#REF!&amp;" - "&amp;'Registro de Contratos'!#REF!&amp;" - "&amp;'Registro de Contratos'!#REF!)</f>
        <v>#REF!</v>
      </c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70"/>
      <c r="N736" s="62">
        <f t="shared" si="2"/>
        <v>0</v>
      </c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</row>
    <row r="737" spans="1:26" ht="15.75" customHeight="1" x14ac:dyDescent="0.25">
      <c r="A737" s="65" t="e">
        <f>IF('Registro de Contratos'!#REF!="","-",'Registro de Contratos'!#REF!&amp;" - "&amp;'Registro de Contratos'!#REF!&amp;" - "&amp;'Registro de Contratos'!#REF!)</f>
        <v>#REF!</v>
      </c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7"/>
      <c r="N737" s="62">
        <f t="shared" si="2"/>
        <v>0</v>
      </c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</row>
    <row r="738" spans="1:26" ht="15.75" customHeight="1" x14ac:dyDescent="0.25">
      <c r="A738" s="68" t="e">
        <f>IF('Registro de Contratos'!#REF!="","-",'Registro de Contratos'!#REF!&amp;" - "&amp;'Registro de Contratos'!#REF!&amp;" - "&amp;'Registro de Contratos'!#REF!)</f>
        <v>#REF!</v>
      </c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70"/>
      <c r="N738" s="62">
        <f t="shared" si="2"/>
        <v>0</v>
      </c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</row>
    <row r="739" spans="1:26" ht="15.75" customHeight="1" x14ac:dyDescent="0.25">
      <c r="A739" s="65" t="e">
        <f>IF('Registro de Contratos'!#REF!="","-",'Registro de Contratos'!#REF!&amp;" - "&amp;'Registro de Contratos'!#REF!&amp;" - "&amp;'Registro de Contratos'!#REF!)</f>
        <v>#REF!</v>
      </c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7"/>
      <c r="N739" s="62">
        <f t="shared" si="2"/>
        <v>0</v>
      </c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</row>
    <row r="740" spans="1:26" ht="15.75" customHeight="1" x14ac:dyDescent="0.25">
      <c r="A740" s="68" t="e">
        <f>IF('Registro de Contratos'!#REF!="","-",'Registro de Contratos'!#REF!&amp;" - "&amp;'Registro de Contratos'!#REF!&amp;" - "&amp;'Registro de Contratos'!#REF!)</f>
        <v>#REF!</v>
      </c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70"/>
      <c r="N740" s="62">
        <f t="shared" si="2"/>
        <v>0</v>
      </c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</row>
    <row r="741" spans="1:26" ht="15.75" customHeight="1" x14ac:dyDescent="0.25">
      <c r="A741" s="65" t="e">
        <f>IF('Registro de Contratos'!#REF!="","-",'Registro de Contratos'!#REF!&amp;" - "&amp;'Registro de Contratos'!#REF!&amp;" - "&amp;'Registro de Contratos'!#REF!)</f>
        <v>#REF!</v>
      </c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7"/>
      <c r="N741" s="62">
        <f t="shared" si="2"/>
        <v>0</v>
      </c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</row>
    <row r="742" spans="1:26" ht="15.75" customHeight="1" x14ac:dyDescent="0.25">
      <c r="A742" s="68" t="e">
        <f>IF('Registro de Contratos'!#REF!="","-",'Registro de Contratos'!#REF!&amp;" - "&amp;'Registro de Contratos'!#REF!&amp;" - "&amp;'Registro de Contratos'!#REF!)</f>
        <v>#REF!</v>
      </c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70"/>
      <c r="N742" s="62">
        <f t="shared" si="2"/>
        <v>0</v>
      </c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</row>
    <row r="743" spans="1:26" ht="15.75" customHeight="1" x14ac:dyDescent="0.25">
      <c r="A743" s="65" t="e">
        <f>IF('Registro de Contratos'!#REF!="","-",'Registro de Contratos'!#REF!&amp;" - "&amp;'Registro de Contratos'!#REF!&amp;" - "&amp;'Registro de Contratos'!#REF!)</f>
        <v>#REF!</v>
      </c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7"/>
      <c r="N743" s="62">
        <f t="shared" si="2"/>
        <v>0</v>
      </c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</row>
    <row r="744" spans="1:26" ht="15.75" customHeight="1" x14ac:dyDescent="0.25">
      <c r="A744" s="68" t="e">
        <f>IF('Registro de Contratos'!#REF!="","-",'Registro de Contratos'!#REF!&amp;" - "&amp;'Registro de Contratos'!#REF!&amp;" - "&amp;'Registro de Contratos'!#REF!)</f>
        <v>#REF!</v>
      </c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70"/>
      <c r="N744" s="62">
        <f t="shared" si="2"/>
        <v>0</v>
      </c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</row>
    <row r="745" spans="1:26" ht="15.75" customHeight="1" x14ac:dyDescent="0.25">
      <c r="A745" s="65" t="e">
        <f>IF('Registro de Contratos'!#REF!="","-",'Registro de Contratos'!#REF!&amp;" - "&amp;'Registro de Contratos'!#REF!&amp;" - "&amp;'Registro de Contratos'!#REF!)</f>
        <v>#REF!</v>
      </c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7"/>
      <c r="N745" s="62">
        <f t="shared" si="2"/>
        <v>0</v>
      </c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</row>
    <row r="746" spans="1:26" ht="15.75" customHeight="1" x14ac:dyDescent="0.25">
      <c r="A746" s="68" t="e">
        <f>IF('Registro de Contratos'!#REF!="","-",'Registro de Contratos'!#REF!&amp;" - "&amp;'Registro de Contratos'!#REF!&amp;" - "&amp;'Registro de Contratos'!#REF!)</f>
        <v>#REF!</v>
      </c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70"/>
      <c r="N746" s="62">
        <f t="shared" si="2"/>
        <v>0</v>
      </c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</row>
    <row r="747" spans="1:26" ht="15.75" customHeight="1" x14ac:dyDescent="0.25">
      <c r="A747" s="65" t="e">
        <f>IF('Registro de Contratos'!#REF!="","-",'Registro de Contratos'!#REF!&amp;" - "&amp;'Registro de Contratos'!#REF!&amp;" - "&amp;'Registro de Contratos'!#REF!)</f>
        <v>#REF!</v>
      </c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7"/>
      <c r="N747" s="62">
        <f t="shared" si="2"/>
        <v>0</v>
      </c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</row>
    <row r="748" spans="1:26" ht="15.75" customHeight="1" x14ac:dyDescent="0.25">
      <c r="A748" s="68" t="e">
        <f>IF('Registro de Contratos'!#REF!="","-",'Registro de Contratos'!#REF!&amp;" - "&amp;'Registro de Contratos'!#REF!&amp;" - "&amp;'Registro de Contratos'!#REF!)</f>
        <v>#REF!</v>
      </c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70"/>
      <c r="N748" s="62">
        <f t="shared" si="2"/>
        <v>0</v>
      </c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</row>
    <row r="749" spans="1:26" ht="15.75" customHeight="1" x14ac:dyDescent="0.25">
      <c r="A749" s="65" t="e">
        <f>IF('Registro de Contratos'!#REF!="","-",'Registro de Contratos'!#REF!&amp;" - "&amp;'Registro de Contratos'!#REF!&amp;" - "&amp;'Registro de Contratos'!#REF!)</f>
        <v>#REF!</v>
      </c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7"/>
      <c r="N749" s="62">
        <f t="shared" si="2"/>
        <v>0</v>
      </c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</row>
    <row r="750" spans="1:26" ht="15.75" customHeight="1" x14ac:dyDescent="0.25">
      <c r="A750" s="68" t="e">
        <f>IF('Registro de Contratos'!#REF!="","-",'Registro de Contratos'!#REF!&amp;" - "&amp;'Registro de Contratos'!#REF!&amp;" - "&amp;'Registro de Contratos'!#REF!)</f>
        <v>#REF!</v>
      </c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70"/>
      <c r="N750" s="62">
        <f t="shared" si="2"/>
        <v>0</v>
      </c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</row>
    <row r="751" spans="1:26" ht="15.75" customHeight="1" x14ac:dyDescent="0.25">
      <c r="A751" s="65" t="e">
        <f>IF('Registro de Contratos'!#REF!="","-",'Registro de Contratos'!#REF!&amp;" - "&amp;'Registro de Contratos'!#REF!&amp;" - "&amp;'Registro de Contratos'!#REF!)</f>
        <v>#REF!</v>
      </c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7"/>
      <c r="N751" s="62">
        <f t="shared" si="2"/>
        <v>0</v>
      </c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</row>
    <row r="752" spans="1:26" ht="15.75" customHeight="1" x14ac:dyDescent="0.25">
      <c r="A752" s="68" t="e">
        <f>IF('Registro de Contratos'!#REF!="","-",'Registro de Contratos'!#REF!&amp;" - "&amp;'Registro de Contratos'!#REF!&amp;" - "&amp;'Registro de Contratos'!#REF!)</f>
        <v>#REF!</v>
      </c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70"/>
      <c r="N752" s="62">
        <f t="shared" si="2"/>
        <v>0</v>
      </c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</row>
    <row r="753" spans="1:26" ht="15.75" customHeight="1" x14ac:dyDescent="0.25">
      <c r="A753" s="65" t="e">
        <f>IF('Registro de Contratos'!#REF!="","-",'Registro de Contratos'!#REF!&amp;" - "&amp;'Registro de Contratos'!#REF!&amp;" - "&amp;'Registro de Contratos'!#REF!)</f>
        <v>#REF!</v>
      </c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7"/>
      <c r="N753" s="62">
        <f t="shared" si="2"/>
        <v>0</v>
      </c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</row>
    <row r="754" spans="1:26" ht="15.75" customHeight="1" x14ac:dyDescent="0.25">
      <c r="A754" s="68" t="e">
        <f>IF('Registro de Contratos'!#REF!="","-",'Registro de Contratos'!#REF!&amp;" - "&amp;'Registro de Contratos'!#REF!&amp;" - "&amp;'Registro de Contratos'!#REF!)</f>
        <v>#REF!</v>
      </c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70"/>
      <c r="N754" s="62">
        <f t="shared" si="2"/>
        <v>0</v>
      </c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</row>
    <row r="755" spans="1:26" ht="15.75" customHeight="1" x14ac:dyDescent="0.25">
      <c r="A755" s="65" t="e">
        <f>IF('Registro de Contratos'!#REF!="","-",'Registro de Contratos'!#REF!&amp;" - "&amp;'Registro de Contratos'!#REF!&amp;" - "&amp;'Registro de Contratos'!#REF!)</f>
        <v>#REF!</v>
      </c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7"/>
      <c r="N755" s="62">
        <f t="shared" si="2"/>
        <v>0</v>
      </c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</row>
    <row r="756" spans="1:26" ht="15.75" customHeight="1" x14ac:dyDescent="0.25">
      <c r="A756" s="68" t="e">
        <f>IF('Registro de Contratos'!#REF!="","-",'Registro de Contratos'!#REF!&amp;" - "&amp;'Registro de Contratos'!#REF!&amp;" - "&amp;'Registro de Contratos'!#REF!)</f>
        <v>#REF!</v>
      </c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70"/>
      <c r="N756" s="62">
        <f t="shared" si="2"/>
        <v>0</v>
      </c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</row>
    <row r="757" spans="1:26" ht="15.75" customHeight="1" x14ac:dyDescent="0.25">
      <c r="A757" s="65" t="e">
        <f>IF('Registro de Contratos'!#REF!="","-",'Registro de Contratos'!#REF!&amp;" - "&amp;'Registro de Contratos'!#REF!&amp;" - "&amp;'Registro de Contratos'!#REF!)</f>
        <v>#REF!</v>
      </c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7"/>
      <c r="N757" s="62">
        <f t="shared" si="2"/>
        <v>0</v>
      </c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</row>
    <row r="758" spans="1:26" ht="15.75" customHeight="1" x14ac:dyDescent="0.25">
      <c r="A758" s="68" t="e">
        <f>IF('Registro de Contratos'!#REF!="","-",'Registro de Contratos'!#REF!&amp;" - "&amp;'Registro de Contratos'!#REF!&amp;" - "&amp;'Registro de Contratos'!#REF!)</f>
        <v>#REF!</v>
      </c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70"/>
      <c r="N758" s="62">
        <f t="shared" si="2"/>
        <v>0</v>
      </c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</row>
    <row r="759" spans="1:26" ht="15.75" customHeight="1" x14ac:dyDescent="0.25">
      <c r="A759" s="65" t="e">
        <f>IF('Registro de Contratos'!#REF!="","-",'Registro de Contratos'!#REF!&amp;" - "&amp;'Registro de Contratos'!#REF!&amp;" - "&amp;'Registro de Contratos'!#REF!)</f>
        <v>#REF!</v>
      </c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7"/>
      <c r="N759" s="62">
        <f t="shared" si="2"/>
        <v>0</v>
      </c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</row>
    <row r="760" spans="1:26" ht="15.75" customHeight="1" x14ac:dyDescent="0.25">
      <c r="A760" s="68" t="e">
        <f>IF('Registro de Contratos'!#REF!="","-",'Registro de Contratos'!#REF!&amp;" - "&amp;'Registro de Contratos'!#REF!&amp;" - "&amp;'Registro de Contratos'!#REF!)</f>
        <v>#REF!</v>
      </c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70"/>
      <c r="N760" s="62">
        <f t="shared" si="2"/>
        <v>0</v>
      </c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spans="1:26" ht="15.75" customHeight="1" x14ac:dyDescent="0.25">
      <c r="A761" s="65" t="e">
        <f>IF('Registro de Contratos'!#REF!="","-",'Registro de Contratos'!#REF!&amp;" - "&amp;'Registro de Contratos'!#REF!&amp;" - "&amp;'Registro de Contratos'!#REF!)</f>
        <v>#REF!</v>
      </c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7"/>
      <c r="N761" s="62">
        <f t="shared" si="2"/>
        <v>0</v>
      </c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</row>
    <row r="762" spans="1:26" ht="15.75" customHeight="1" x14ac:dyDescent="0.25">
      <c r="A762" s="68" t="e">
        <f>IF('Registro de Contratos'!#REF!="","-",'Registro de Contratos'!#REF!&amp;" - "&amp;'Registro de Contratos'!#REF!&amp;" - "&amp;'Registro de Contratos'!#REF!)</f>
        <v>#REF!</v>
      </c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70"/>
      <c r="N762" s="62">
        <f t="shared" si="2"/>
        <v>0</v>
      </c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</row>
    <row r="763" spans="1:26" ht="15.75" customHeight="1" x14ac:dyDescent="0.25">
      <c r="A763" s="65" t="e">
        <f>IF('Registro de Contratos'!#REF!="","-",'Registro de Contratos'!#REF!&amp;" - "&amp;'Registro de Contratos'!#REF!&amp;" - "&amp;'Registro de Contratos'!#REF!)</f>
        <v>#REF!</v>
      </c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7"/>
      <c r="N763" s="62">
        <f t="shared" si="2"/>
        <v>0</v>
      </c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</row>
    <row r="764" spans="1:26" ht="15.75" customHeight="1" x14ac:dyDescent="0.25">
      <c r="A764" s="68" t="e">
        <f>IF('Registro de Contratos'!#REF!="","-",'Registro de Contratos'!#REF!&amp;" - "&amp;'Registro de Contratos'!#REF!&amp;" - "&amp;'Registro de Contratos'!#REF!)</f>
        <v>#REF!</v>
      </c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70"/>
      <c r="N764" s="62">
        <f t="shared" si="2"/>
        <v>0</v>
      </c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</row>
    <row r="765" spans="1:26" ht="15.75" customHeight="1" x14ac:dyDescent="0.25">
      <c r="A765" s="65" t="e">
        <f>IF('Registro de Contratos'!#REF!="","-",'Registro de Contratos'!#REF!&amp;" - "&amp;'Registro de Contratos'!#REF!&amp;" - "&amp;'Registro de Contratos'!#REF!)</f>
        <v>#REF!</v>
      </c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7"/>
      <c r="N765" s="62">
        <f t="shared" si="2"/>
        <v>0</v>
      </c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</row>
    <row r="766" spans="1:26" ht="15.75" customHeight="1" x14ac:dyDescent="0.25">
      <c r="A766" s="68" t="e">
        <f>IF('Registro de Contratos'!#REF!="","-",'Registro de Contratos'!#REF!&amp;" - "&amp;'Registro de Contratos'!#REF!&amp;" - "&amp;'Registro de Contratos'!#REF!)</f>
        <v>#REF!</v>
      </c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70"/>
      <c r="N766" s="62">
        <f t="shared" si="2"/>
        <v>0</v>
      </c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</row>
    <row r="767" spans="1:26" ht="15.75" customHeight="1" x14ac:dyDescent="0.25">
      <c r="A767" s="65" t="e">
        <f>IF('Registro de Contratos'!#REF!="","-",'Registro de Contratos'!#REF!&amp;" - "&amp;'Registro de Contratos'!#REF!&amp;" - "&amp;'Registro de Contratos'!#REF!)</f>
        <v>#REF!</v>
      </c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7"/>
      <c r="N767" s="62">
        <f t="shared" si="2"/>
        <v>0</v>
      </c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</row>
    <row r="768" spans="1:26" ht="15.75" customHeight="1" x14ac:dyDescent="0.25">
      <c r="A768" s="68" t="e">
        <f>IF('Registro de Contratos'!#REF!="","-",'Registro de Contratos'!#REF!&amp;" - "&amp;'Registro de Contratos'!#REF!&amp;" - "&amp;'Registro de Contratos'!#REF!)</f>
        <v>#REF!</v>
      </c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70"/>
      <c r="N768" s="62">
        <f t="shared" si="2"/>
        <v>0</v>
      </c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</row>
    <row r="769" spans="1:26" ht="15.75" customHeight="1" x14ac:dyDescent="0.25">
      <c r="A769" s="65" t="e">
        <f>IF('Registro de Contratos'!#REF!="","-",'Registro de Contratos'!#REF!&amp;" - "&amp;'Registro de Contratos'!#REF!&amp;" - "&amp;'Registro de Contratos'!#REF!)</f>
        <v>#REF!</v>
      </c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7"/>
      <c r="N769" s="62">
        <f t="shared" si="2"/>
        <v>0</v>
      </c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</row>
    <row r="770" spans="1:26" ht="15.75" customHeight="1" x14ac:dyDescent="0.25">
      <c r="A770" s="68" t="e">
        <f>IF('Registro de Contratos'!#REF!="","-",'Registro de Contratos'!#REF!&amp;" - "&amp;'Registro de Contratos'!#REF!&amp;" - "&amp;'Registro de Contratos'!#REF!)</f>
        <v>#REF!</v>
      </c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70"/>
      <c r="N770" s="62">
        <f t="shared" ref="N770:N1002" si="3">SUM(B770:M770)</f>
        <v>0</v>
      </c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</row>
    <row r="771" spans="1:26" ht="15.75" customHeight="1" x14ac:dyDescent="0.25">
      <c r="A771" s="65" t="e">
        <f>IF('Registro de Contratos'!#REF!="","-",'Registro de Contratos'!#REF!&amp;" - "&amp;'Registro de Contratos'!#REF!&amp;" - "&amp;'Registro de Contratos'!#REF!)</f>
        <v>#REF!</v>
      </c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7"/>
      <c r="N771" s="62">
        <f t="shared" si="3"/>
        <v>0</v>
      </c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</row>
    <row r="772" spans="1:26" ht="15.75" customHeight="1" x14ac:dyDescent="0.25">
      <c r="A772" s="68" t="e">
        <f>IF('Registro de Contratos'!#REF!="","-",'Registro de Contratos'!#REF!&amp;" - "&amp;'Registro de Contratos'!#REF!&amp;" - "&amp;'Registro de Contratos'!#REF!)</f>
        <v>#REF!</v>
      </c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70"/>
      <c r="N772" s="62">
        <f t="shared" si="3"/>
        <v>0</v>
      </c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</row>
    <row r="773" spans="1:26" ht="15.75" customHeight="1" x14ac:dyDescent="0.25">
      <c r="A773" s="65" t="e">
        <f>IF('Registro de Contratos'!#REF!="","-",'Registro de Contratos'!#REF!&amp;" - "&amp;'Registro de Contratos'!#REF!&amp;" - "&amp;'Registro de Contratos'!#REF!)</f>
        <v>#REF!</v>
      </c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7"/>
      <c r="N773" s="62">
        <f t="shared" si="3"/>
        <v>0</v>
      </c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</row>
    <row r="774" spans="1:26" ht="15.75" customHeight="1" x14ac:dyDescent="0.25">
      <c r="A774" s="68" t="e">
        <f>IF('Registro de Contratos'!#REF!="","-",'Registro de Contratos'!#REF!&amp;" - "&amp;'Registro de Contratos'!#REF!&amp;" - "&amp;'Registro de Contratos'!#REF!)</f>
        <v>#REF!</v>
      </c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70"/>
      <c r="N774" s="62">
        <f t="shared" si="3"/>
        <v>0</v>
      </c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</row>
    <row r="775" spans="1:26" ht="15.75" customHeight="1" x14ac:dyDescent="0.25">
      <c r="A775" s="65" t="e">
        <f>IF('Registro de Contratos'!#REF!="","-",'Registro de Contratos'!#REF!&amp;" - "&amp;'Registro de Contratos'!#REF!&amp;" - "&amp;'Registro de Contratos'!#REF!)</f>
        <v>#REF!</v>
      </c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7"/>
      <c r="N775" s="62">
        <f t="shared" si="3"/>
        <v>0</v>
      </c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</row>
    <row r="776" spans="1:26" ht="15.75" customHeight="1" x14ac:dyDescent="0.25">
      <c r="A776" s="68" t="e">
        <f>IF('Registro de Contratos'!#REF!="","-",'Registro de Contratos'!#REF!&amp;" - "&amp;'Registro de Contratos'!#REF!&amp;" - "&amp;'Registro de Contratos'!#REF!)</f>
        <v>#REF!</v>
      </c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70"/>
      <c r="N776" s="62">
        <f t="shared" si="3"/>
        <v>0</v>
      </c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</row>
    <row r="777" spans="1:26" ht="15.75" customHeight="1" x14ac:dyDescent="0.25">
      <c r="A777" s="65" t="e">
        <f>IF('Registro de Contratos'!#REF!="","-",'Registro de Contratos'!#REF!&amp;" - "&amp;'Registro de Contratos'!#REF!&amp;" - "&amp;'Registro de Contratos'!#REF!)</f>
        <v>#REF!</v>
      </c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7"/>
      <c r="N777" s="62">
        <f t="shared" si="3"/>
        <v>0</v>
      </c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</row>
    <row r="778" spans="1:26" ht="15.75" customHeight="1" x14ac:dyDescent="0.25">
      <c r="A778" s="68" t="e">
        <f>IF('Registro de Contratos'!#REF!="","-",'Registro de Contratos'!#REF!&amp;" - "&amp;'Registro de Contratos'!#REF!&amp;" - "&amp;'Registro de Contratos'!#REF!)</f>
        <v>#REF!</v>
      </c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70"/>
      <c r="N778" s="62">
        <f t="shared" si="3"/>
        <v>0</v>
      </c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</row>
    <row r="779" spans="1:26" ht="15.75" customHeight="1" x14ac:dyDescent="0.25">
      <c r="A779" s="65" t="e">
        <f>IF('Registro de Contratos'!#REF!="","-",'Registro de Contratos'!#REF!&amp;" - "&amp;'Registro de Contratos'!#REF!&amp;" - "&amp;'Registro de Contratos'!#REF!)</f>
        <v>#REF!</v>
      </c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7"/>
      <c r="N779" s="62">
        <f t="shared" si="3"/>
        <v>0</v>
      </c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</row>
    <row r="780" spans="1:26" ht="15.75" customHeight="1" x14ac:dyDescent="0.25">
      <c r="A780" s="68" t="e">
        <f>IF('Registro de Contratos'!#REF!="","-",'Registro de Contratos'!#REF!&amp;" - "&amp;'Registro de Contratos'!#REF!&amp;" - "&amp;'Registro de Contratos'!#REF!)</f>
        <v>#REF!</v>
      </c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70"/>
      <c r="N780" s="62">
        <f t="shared" si="3"/>
        <v>0</v>
      </c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</row>
    <row r="781" spans="1:26" ht="15.75" customHeight="1" x14ac:dyDescent="0.25">
      <c r="A781" s="65" t="e">
        <f>IF('Registro de Contratos'!#REF!="","-",'Registro de Contratos'!#REF!&amp;" - "&amp;'Registro de Contratos'!#REF!&amp;" - "&amp;'Registro de Contratos'!#REF!)</f>
        <v>#REF!</v>
      </c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7"/>
      <c r="N781" s="62">
        <f t="shared" si="3"/>
        <v>0</v>
      </c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</row>
    <row r="782" spans="1:26" ht="15.75" customHeight="1" x14ac:dyDescent="0.25">
      <c r="A782" s="68" t="e">
        <f>IF('Registro de Contratos'!#REF!="","-",'Registro de Contratos'!#REF!&amp;" - "&amp;'Registro de Contratos'!#REF!&amp;" - "&amp;'Registro de Contratos'!#REF!)</f>
        <v>#REF!</v>
      </c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70"/>
      <c r="N782" s="62">
        <f t="shared" si="3"/>
        <v>0</v>
      </c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</row>
    <row r="783" spans="1:26" ht="15.75" customHeight="1" x14ac:dyDescent="0.25">
      <c r="A783" s="65" t="e">
        <f>IF('Registro de Contratos'!#REF!="","-",'Registro de Contratos'!#REF!&amp;" - "&amp;'Registro de Contratos'!#REF!&amp;" - "&amp;'Registro de Contratos'!#REF!)</f>
        <v>#REF!</v>
      </c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7"/>
      <c r="N783" s="62">
        <f t="shared" si="3"/>
        <v>0</v>
      </c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</row>
    <row r="784" spans="1:26" ht="15.75" customHeight="1" x14ac:dyDescent="0.25">
      <c r="A784" s="68" t="e">
        <f>IF('Registro de Contratos'!#REF!="","-",'Registro de Contratos'!#REF!&amp;" - "&amp;'Registro de Contratos'!#REF!&amp;" - "&amp;'Registro de Contratos'!#REF!)</f>
        <v>#REF!</v>
      </c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70"/>
      <c r="N784" s="62">
        <f t="shared" si="3"/>
        <v>0</v>
      </c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</row>
    <row r="785" spans="1:26" ht="15.75" customHeight="1" x14ac:dyDescent="0.25">
      <c r="A785" s="65" t="e">
        <f>IF('Registro de Contratos'!#REF!="","-",'Registro de Contratos'!#REF!&amp;" - "&amp;'Registro de Contratos'!#REF!&amp;" - "&amp;'Registro de Contratos'!#REF!)</f>
        <v>#REF!</v>
      </c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7"/>
      <c r="N785" s="62">
        <f t="shared" si="3"/>
        <v>0</v>
      </c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</row>
    <row r="786" spans="1:26" ht="15.75" customHeight="1" x14ac:dyDescent="0.25">
      <c r="A786" s="68" t="e">
        <f>IF('Registro de Contratos'!#REF!="","-",'Registro de Contratos'!#REF!&amp;" - "&amp;'Registro de Contratos'!#REF!&amp;" - "&amp;'Registro de Contratos'!#REF!)</f>
        <v>#REF!</v>
      </c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70"/>
      <c r="N786" s="62">
        <f t="shared" si="3"/>
        <v>0</v>
      </c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</row>
    <row r="787" spans="1:26" ht="15.75" customHeight="1" x14ac:dyDescent="0.25">
      <c r="A787" s="65" t="e">
        <f>IF('Registro de Contratos'!#REF!="","-",'Registro de Contratos'!#REF!&amp;" - "&amp;'Registro de Contratos'!#REF!&amp;" - "&amp;'Registro de Contratos'!#REF!)</f>
        <v>#REF!</v>
      </c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7"/>
      <c r="N787" s="62">
        <f t="shared" si="3"/>
        <v>0</v>
      </c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</row>
    <row r="788" spans="1:26" ht="15.75" customHeight="1" x14ac:dyDescent="0.25">
      <c r="A788" s="68" t="e">
        <f>IF('Registro de Contratos'!#REF!="","-",'Registro de Contratos'!#REF!&amp;" - "&amp;'Registro de Contratos'!#REF!&amp;" - "&amp;'Registro de Contratos'!#REF!)</f>
        <v>#REF!</v>
      </c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70"/>
      <c r="N788" s="62">
        <f t="shared" si="3"/>
        <v>0</v>
      </c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</row>
    <row r="789" spans="1:26" ht="15.75" customHeight="1" x14ac:dyDescent="0.25">
      <c r="A789" s="65" t="e">
        <f>IF('Registro de Contratos'!#REF!="","-",'Registro de Contratos'!#REF!&amp;" - "&amp;'Registro de Contratos'!#REF!&amp;" - "&amp;'Registro de Contratos'!#REF!)</f>
        <v>#REF!</v>
      </c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7"/>
      <c r="N789" s="62">
        <f t="shared" si="3"/>
        <v>0</v>
      </c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</row>
    <row r="790" spans="1:26" ht="15.75" customHeight="1" x14ac:dyDescent="0.25">
      <c r="A790" s="68" t="e">
        <f>IF('Registro de Contratos'!#REF!="","-",'Registro de Contratos'!#REF!&amp;" - "&amp;'Registro de Contratos'!#REF!&amp;" - "&amp;'Registro de Contratos'!#REF!)</f>
        <v>#REF!</v>
      </c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70"/>
      <c r="N790" s="62">
        <f t="shared" si="3"/>
        <v>0</v>
      </c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</row>
    <row r="791" spans="1:26" ht="15.75" customHeight="1" x14ac:dyDescent="0.25">
      <c r="A791" s="65" t="e">
        <f>IF('Registro de Contratos'!#REF!="","-",'Registro de Contratos'!#REF!&amp;" - "&amp;'Registro de Contratos'!#REF!&amp;" - "&amp;'Registro de Contratos'!#REF!)</f>
        <v>#REF!</v>
      </c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7"/>
      <c r="N791" s="62">
        <f t="shared" si="3"/>
        <v>0</v>
      </c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</row>
    <row r="792" spans="1:26" ht="15.75" customHeight="1" x14ac:dyDescent="0.25">
      <c r="A792" s="68" t="e">
        <f>IF('Registro de Contratos'!#REF!="","-",'Registro de Contratos'!#REF!&amp;" - "&amp;'Registro de Contratos'!#REF!&amp;" - "&amp;'Registro de Contratos'!#REF!)</f>
        <v>#REF!</v>
      </c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70"/>
      <c r="N792" s="62">
        <f t="shared" si="3"/>
        <v>0</v>
      </c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</row>
    <row r="793" spans="1:26" ht="15.75" customHeight="1" x14ac:dyDescent="0.25">
      <c r="A793" s="65" t="e">
        <f>IF('Registro de Contratos'!#REF!="","-",'Registro de Contratos'!#REF!&amp;" - "&amp;'Registro de Contratos'!#REF!&amp;" - "&amp;'Registro de Contratos'!#REF!)</f>
        <v>#REF!</v>
      </c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7"/>
      <c r="N793" s="62">
        <f t="shared" si="3"/>
        <v>0</v>
      </c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</row>
    <row r="794" spans="1:26" ht="15.75" customHeight="1" x14ac:dyDescent="0.25">
      <c r="A794" s="68" t="e">
        <f>IF('Registro de Contratos'!#REF!="","-",'Registro de Contratos'!#REF!&amp;" - "&amp;'Registro de Contratos'!#REF!&amp;" - "&amp;'Registro de Contratos'!#REF!)</f>
        <v>#REF!</v>
      </c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70"/>
      <c r="N794" s="62">
        <f t="shared" si="3"/>
        <v>0</v>
      </c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</row>
    <row r="795" spans="1:26" ht="15.75" customHeight="1" x14ac:dyDescent="0.25">
      <c r="A795" s="65" t="e">
        <f>IF('Registro de Contratos'!#REF!="","-",'Registro de Contratos'!#REF!&amp;" - "&amp;'Registro de Contratos'!#REF!&amp;" - "&amp;'Registro de Contratos'!#REF!)</f>
        <v>#REF!</v>
      </c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7"/>
      <c r="N795" s="62">
        <f t="shared" si="3"/>
        <v>0</v>
      </c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</row>
    <row r="796" spans="1:26" ht="15.75" customHeight="1" x14ac:dyDescent="0.25">
      <c r="A796" s="68" t="e">
        <f>IF('Registro de Contratos'!#REF!="","-",'Registro de Contratos'!#REF!&amp;" - "&amp;'Registro de Contratos'!#REF!&amp;" - "&amp;'Registro de Contratos'!#REF!)</f>
        <v>#REF!</v>
      </c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70"/>
      <c r="N796" s="62">
        <f t="shared" si="3"/>
        <v>0</v>
      </c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</row>
    <row r="797" spans="1:26" ht="15.75" customHeight="1" x14ac:dyDescent="0.25">
      <c r="A797" s="65" t="e">
        <f>IF('Registro de Contratos'!#REF!="","-",'Registro de Contratos'!#REF!&amp;" - "&amp;'Registro de Contratos'!#REF!&amp;" - "&amp;'Registro de Contratos'!#REF!)</f>
        <v>#REF!</v>
      </c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7"/>
      <c r="N797" s="62">
        <f t="shared" si="3"/>
        <v>0</v>
      </c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</row>
    <row r="798" spans="1:26" ht="15.75" customHeight="1" x14ac:dyDescent="0.25">
      <c r="A798" s="68" t="e">
        <f>IF('Registro de Contratos'!#REF!="","-",'Registro de Contratos'!#REF!&amp;" - "&amp;'Registro de Contratos'!#REF!&amp;" - "&amp;'Registro de Contratos'!#REF!)</f>
        <v>#REF!</v>
      </c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70"/>
      <c r="N798" s="62">
        <f t="shared" si="3"/>
        <v>0</v>
      </c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</row>
    <row r="799" spans="1:26" ht="15.75" customHeight="1" x14ac:dyDescent="0.25">
      <c r="A799" s="65" t="e">
        <f>IF('Registro de Contratos'!#REF!="","-",'Registro de Contratos'!#REF!&amp;" - "&amp;'Registro de Contratos'!#REF!&amp;" - "&amp;'Registro de Contratos'!#REF!)</f>
        <v>#REF!</v>
      </c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7"/>
      <c r="N799" s="62">
        <f t="shared" si="3"/>
        <v>0</v>
      </c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</row>
    <row r="800" spans="1:26" ht="15.75" customHeight="1" x14ac:dyDescent="0.25">
      <c r="A800" s="68" t="e">
        <f>IF('Registro de Contratos'!#REF!="","-",'Registro de Contratos'!#REF!&amp;" - "&amp;'Registro de Contratos'!#REF!&amp;" - "&amp;'Registro de Contratos'!#REF!)</f>
        <v>#REF!</v>
      </c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70"/>
      <c r="N800" s="62">
        <f t="shared" si="3"/>
        <v>0</v>
      </c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</row>
    <row r="801" spans="1:26" ht="15.75" customHeight="1" x14ac:dyDescent="0.25">
      <c r="A801" s="65" t="e">
        <f>IF('Registro de Contratos'!#REF!="","-",'Registro de Contratos'!#REF!&amp;" - "&amp;'Registro de Contratos'!#REF!&amp;" - "&amp;'Registro de Contratos'!#REF!)</f>
        <v>#REF!</v>
      </c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7"/>
      <c r="N801" s="62">
        <f t="shared" si="3"/>
        <v>0</v>
      </c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</row>
    <row r="802" spans="1:26" ht="15.75" customHeight="1" x14ac:dyDescent="0.25">
      <c r="A802" s="68" t="e">
        <f>IF('Registro de Contratos'!#REF!="","-",'Registro de Contratos'!#REF!&amp;" - "&amp;'Registro de Contratos'!#REF!&amp;" - "&amp;'Registro de Contratos'!#REF!)</f>
        <v>#REF!</v>
      </c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70"/>
      <c r="N802" s="62">
        <f t="shared" si="3"/>
        <v>0</v>
      </c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</row>
    <row r="803" spans="1:26" ht="15.75" customHeight="1" x14ac:dyDescent="0.25">
      <c r="A803" s="65" t="e">
        <f>IF('Registro de Contratos'!#REF!="","-",'Registro de Contratos'!#REF!&amp;" - "&amp;'Registro de Contratos'!#REF!&amp;" - "&amp;'Registro de Contratos'!#REF!)</f>
        <v>#REF!</v>
      </c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7"/>
      <c r="N803" s="62">
        <f t="shared" si="3"/>
        <v>0</v>
      </c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</row>
    <row r="804" spans="1:26" ht="15.75" customHeight="1" x14ac:dyDescent="0.25">
      <c r="A804" s="68" t="e">
        <f>IF('Registro de Contratos'!#REF!="","-",'Registro de Contratos'!#REF!&amp;" - "&amp;'Registro de Contratos'!#REF!&amp;" - "&amp;'Registro de Contratos'!#REF!)</f>
        <v>#REF!</v>
      </c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70"/>
      <c r="N804" s="62">
        <f t="shared" si="3"/>
        <v>0</v>
      </c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</row>
    <row r="805" spans="1:26" ht="15.75" customHeight="1" x14ac:dyDescent="0.25">
      <c r="A805" s="65" t="e">
        <f>IF('Registro de Contratos'!#REF!="","-",'Registro de Contratos'!#REF!&amp;" - "&amp;'Registro de Contratos'!#REF!&amp;" - "&amp;'Registro de Contratos'!#REF!)</f>
        <v>#REF!</v>
      </c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7"/>
      <c r="N805" s="62">
        <f t="shared" si="3"/>
        <v>0</v>
      </c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</row>
    <row r="806" spans="1:26" ht="15.75" customHeight="1" x14ac:dyDescent="0.25">
      <c r="A806" s="68" t="e">
        <f>IF('Registro de Contratos'!#REF!="","-",'Registro de Contratos'!#REF!&amp;" - "&amp;'Registro de Contratos'!#REF!&amp;" - "&amp;'Registro de Contratos'!#REF!)</f>
        <v>#REF!</v>
      </c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70"/>
      <c r="N806" s="62">
        <f t="shared" si="3"/>
        <v>0</v>
      </c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</row>
    <row r="807" spans="1:26" ht="15.75" customHeight="1" x14ac:dyDescent="0.25">
      <c r="A807" s="65" t="e">
        <f>IF('Registro de Contratos'!#REF!="","-",'Registro de Contratos'!#REF!&amp;" - "&amp;'Registro de Contratos'!#REF!&amp;" - "&amp;'Registro de Contratos'!#REF!)</f>
        <v>#REF!</v>
      </c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7"/>
      <c r="N807" s="62">
        <f t="shared" si="3"/>
        <v>0</v>
      </c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</row>
    <row r="808" spans="1:26" ht="15.75" customHeight="1" x14ac:dyDescent="0.25">
      <c r="A808" s="68" t="e">
        <f>IF('Registro de Contratos'!#REF!="","-",'Registro de Contratos'!#REF!&amp;" - "&amp;'Registro de Contratos'!#REF!&amp;" - "&amp;'Registro de Contratos'!#REF!)</f>
        <v>#REF!</v>
      </c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70"/>
      <c r="N808" s="62">
        <f t="shared" si="3"/>
        <v>0</v>
      </c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</row>
    <row r="809" spans="1:26" ht="15.75" customHeight="1" x14ac:dyDescent="0.25">
      <c r="A809" s="65" t="e">
        <f>IF('Registro de Contratos'!#REF!="","-",'Registro de Contratos'!#REF!&amp;" - "&amp;'Registro de Contratos'!#REF!&amp;" - "&amp;'Registro de Contratos'!#REF!)</f>
        <v>#REF!</v>
      </c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7"/>
      <c r="N809" s="62">
        <f t="shared" si="3"/>
        <v>0</v>
      </c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</row>
    <row r="810" spans="1:26" ht="15.75" customHeight="1" x14ac:dyDescent="0.25">
      <c r="A810" s="68" t="e">
        <f>IF('Registro de Contratos'!#REF!="","-",'Registro de Contratos'!#REF!&amp;" - "&amp;'Registro de Contratos'!#REF!&amp;" - "&amp;'Registro de Contratos'!#REF!)</f>
        <v>#REF!</v>
      </c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70"/>
      <c r="N810" s="62">
        <f t="shared" si="3"/>
        <v>0</v>
      </c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</row>
    <row r="811" spans="1:26" ht="15.75" customHeight="1" x14ac:dyDescent="0.25">
      <c r="A811" s="65" t="e">
        <f>IF('Registro de Contratos'!#REF!="","-",'Registro de Contratos'!#REF!&amp;" - "&amp;'Registro de Contratos'!#REF!&amp;" - "&amp;'Registro de Contratos'!#REF!)</f>
        <v>#REF!</v>
      </c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7"/>
      <c r="N811" s="62">
        <f t="shared" si="3"/>
        <v>0</v>
      </c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</row>
    <row r="812" spans="1:26" ht="15.75" customHeight="1" x14ac:dyDescent="0.25">
      <c r="A812" s="68" t="e">
        <f>IF('Registro de Contratos'!#REF!="","-",'Registro de Contratos'!#REF!&amp;" - "&amp;'Registro de Contratos'!#REF!&amp;" - "&amp;'Registro de Contratos'!#REF!)</f>
        <v>#REF!</v>
      </c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70"/>
      <c r="N812" s="62">
        <f t="shared" si="3"/>
        <v>0</v>
      </c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</row>
    <row r="813" spans="1:26" ht="15.75" customHeight="1" x14ac:dyDescent="0.25">
      <c r="A813" s="65" t="e">
        <f>IF('Registro de Contratos'!#REF!="","-",'Registro de Contratos'!#REF!&amp;" - "&amp;'Registro de Contratos'!#REF!&amp;" - "&amp;'Registro de Contratos'!#REF!)</f>
        <v>#REF!</v>
      </c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7"/>
      <c r="N813" s="62">
        <f t="shared" si="3"/>
        <v>0</v>
      </c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</row>
    <row r="814" spans="1:26" ht="15.75" customHeight="1" x14ac:dyDescent="0.25">
      <c r="A814" s="68" t="e">
        <f>IF('Registro de Contratos'!#REF!="","-",'Registro de Contratos'!#REF!&amp;" - "&amp;'Registro de Contratos'!#REF!&amp;" - "&amp;'Registro de Contratos'!#REF!)</f>
        <v>#REF!</v>
      </c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70"/>
      <c r="N814" s="62">
        <f t="shared" si="3"/>
        <v>0</v>
      </c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</row>
    <row r="815" spans="1:26" ht="15.75" customHeight="1" x14ac:dyDescent="0.25">
      <c r="A815" s="65" t="e">
        <f>IF('Registro de Contratos'!#REF!="","-",'Registro de Contratos'!#REF!&amp;" - "&amp;'Registro de Contratos'!#REF!&amp;" - "&amp;'Registro de Contratos'!#REF!)</f>
        <v>#REF!</v>
      </c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7"/>
      <c r="N815" s="62">
        <f t="shared" si="3"/>
        <v>0</v>
      </c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</row>
    <row r="816" spans="1:26" ht="15.75" customHeight="1" x14ac:dyDescent="0.25">
      <c r="A816" s="68" t="e">
        <f>IF('Registro de Contratos'!#REF!="","-",'Registro de Contratos'!#REF!&amp;" - "&amp;'Registro de Contratos'!#REF!&amp;" - "&amp;'Registro de Contratos'!#REF!)</f>
        <v>#REF!</v>
      </c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70"/>
      <c r="N816" s="62">
        <f t="shared" si="3"/>
        <v>0</v>
      </c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</row>
    <row r="817" spans="1:26" ht="15.75" customHeight="1" x14ac:dyDescent="0.25">
      <c r="A817" s="65" t="e">
        <f>IF('Registro de Contratos'!#REF!="","-",'Registro de Contratos'!#REF!&amp;" - "&amp;'Registro de Contratos'!#REF!&amp;" - "&amp;'Registro de Contratos'!#REF!)</f>
        <v>#REF!</v>
      </c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7"/>
      <c r="N817" s="62">
        <f t="shared" si="3"/>
        <v>0</v>
      </c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</row>
    <row r="818" spans="1:26" ht="15.75" customHeight="1" x14ac:dyDescent="0.25">
      <c r="A818" s="68" t="e">
        <f>IF('Registro de Contratos'!#REF!="","-",'Registro de Contratos'!#REF!&amp;" - "&amp;'Registro de Contratos'!#REF!&amp;" - "&amp;'Registro de Contratos'!#REF!)</f>
        <v>#REF!</v>
      </c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70"/>
      <c r="N818" s="62">
        <f t="shared" si="3"/>
        <v>0</v>
      </c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</row>
    <row r="819" spans="1:26" ht="15.75" customHeight="1" x14ac:dyDescent="0.25">
      <c r="A819" s="65" t="e">
        <f>IF('Registro de Contratos'!#REF!="","-",'Registro de Contratos'!#REF!&amp;" - "&amp;'Registro de Contratos'!#REF!&amp;" - "&amp;'Registro de Contratos'!#REF!)</f>
        <v>#REF!</v>
      </c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7"/>
      <c r="N819" s="62">
        <f t="shared" si="3"/>
        <v>0</v>
      </c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</row>
    <row r="820" spans="1:26" ht="15.75" customHeight="1" x14ac:dyDescent="0.25">
      <c r="A820" s="68" t="e">
        <f>IF('Registro de Contratos'!#REF!="","-",'Registro de Contratos'!#REF!&amp;" - "&amp;'Registro de Contratos'!#REF!&amp;" - "&amp;'Registro de Contratos'!#REF!)</f>
        <v>#REF!</v>
      </c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70"/>
      <c r="N820" s="62">
        <f t="shared" si="3"/>
        <v>0</v>
      </c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</row>
    <row r="821" spans="1:26" ht="15.75" customHeight="1" x14ac:dyDescent="0.25">
      <c r="A821" s="65" t="e">
        <f>IF('Registro de Contratos'!#REF!="","-",'Registro de Contratos'!#REF!&amp;" - "&amp;'Registro de Contratos'!#REF!&amp;" - "&amp;'Registro de Contratos'!#REF!)</f>
        <v>#REF!</v>
      </c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7"/>
      <c r="N821" s="62">
        <f t="shared" si="3"/>
        <v>0</v>
      </c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</row>
    <row r="822" spans="1:26" ht="15.75" customHeight="1" x14ac:dyDescent="0.25">
      <c r="A822" s="68" t="e">
        <f>IF('Registro de Contratos'!#REF!="","-",'Registro de Contratos'!#REF!&amp;" - "&amp;'Registro de Contratos'!#REF!&amp;" - "&amp;'Registro de Contratos'!#REF!)</f>
        <v>#REF!</v>
      </c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70"/>
      <c r="N822" s="62">
        <f t="shared" si="3"/>
        <v>0</v>
      </c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</row>
    <row r="823" spans="1:26" ht="15.75" customHeight="1" x14ac:dyDescent="0.25">
      <c r="A823" s="65" t="e">
        <f>IF('Registro de Contratos'!#REF!="","-",'Registro de Contratos'!#REF!&amp;" - "&amp;'Registro de Contratos'!#REF!&amp;" - "&amp;'Registro de Contratos'!#REF!)</f>
        <v>#REF!</v>
      </c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7"/>
      <c r="N823" s="62">
        <f t="shared" si="3"/>
        <v>0</v>
      </c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</row>
    <row r="824" spans="1:26" ht="15.75" customHeight="1" x14ac:dyDescent="0.25">
      <c r="A824" s="68" t="e">
        <f>IF('Registro de Contratos'!#REF!="","-",'Registro de Contratos'!#REF!&amp;" - "&amp;'Registro de Contratos'!#REF!&amp;" - "&amp;'Registro de Contratos'!#REF!)</f>
        <v>#REF!</v>
      </c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70"/>
      <c r="N824" s="62">
        <f t="shared" si="3"/>
        <v>0</v>
      </c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</row>
    <row r="825" spans="1:26" ht="15.75" customHeight="1" x14ac:dyDescent="0.25">
      <c r="A825" s="65" t="e">
        <f>IF('Registro de Contratos'!#REF!="","-",'Registro de Contratos'!#REF!&amp;" - "&amp;'Registro de Contratos'!#REF!&amp;" - "&amp;'Registro de Contratos'!#REF!)</f>
        <v>#REF!</v>
      </c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7"/>
      <c r="N825" s="62">
        <f t="shared" si="3"/>
        <v>0</v>
      </c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</row>
    <row r="826" spans="1:26" ht="15.75" customHeight="1" x14ac:dyDescent="0.25">
      <c r="A826" s="68" t="e">
        <f>IF('Registro de Contratos'!#REF!="","-",'Registro de Contratos'!#REF!&amp;" - "&amp;'Registro de Contratos'!#REF!&amp;" - "&amp;'Registro de Contratos'!#REF!)</f>
        <v>#REF!</v>
      </c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70"/>
      <c r="N826" s="62">
        <f t="shared" si="3"/>
        <v>0</v>
      </c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</row>
    <row r="827" spans="1:26" ht="15.75" customHeight="1" x14ac:dyDescent="0.25">
      <c r="A827" s="65" t="e">
        <f>IF('Registro de Contratos'!#REF!="","-",'Registro de Contratos'!#REF!&amp;" - "&amp;'Registro de Contratos'!#REF!&amp;" - "&amp;'Registro de Contratos'!#REF!)</f>
        <v>#REF!</v>
      </c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7"/>
      <c r="N827" s="62">
        <f t="shared" si="3"/>
        <v>0</v>
      </c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</row>
    <row r="828" spans="1:26" ht="15.75" customHeight="1" x14ac:dyDescent="0.25">
      <c r="A828" s="68" t="e">
        <f>IF('Registro de Contratos'!#REF!="","-",'Registro de Contratos'!#REF!&amp;" - "&amp;'Registro de Contratos'!#REF!&amp;" - "&amp;'Registro de Contratos'!#REF!)</f>
        <v>#REF!</v>
      </c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70"/>
      <c r="N828" s="62">
        <f t="shared" si="3"/>
        <v>0</v>
      </c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</row>
    <row r="829" spans="1:26" ht="15.75" customHeight="1" x14ac:dyDescent="0.25">
      <c r="A829" s="65" t="e">
        <f>IF('Registro de Contratos'!#REF!="","-",'Registro de Contratos'!#REF!&amp;" - "&amp;'Registro de Contratos'!#REF!&amp;" - "&amp;'Registro de Contratos'!#REF!)</f>
        <v>#REF!</v>
      </c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7"/>
      <c r="N829" s="62">
        <f t="shared" si="3"/>
        <v>0</v>
      </c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</row>
    <row r="830" spans="1:26" ht="15.75" customHeight="1" x14ac:dyDescent="0.25">
      <c r="A830" s="68" t="e">
        <f>IF('Registro de Contratos'!#REF!="","-",'Registro de Contratos'!#REF!&amp;" - "&amp;'Registro de Contratos'!#REF!&amp;" - "&amp;'Registro de Contratos'!#REF!)</f>
        <v>#REF!</v>
      </c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70"/>
      <c r="N830" s="62">
        <f t="shared" si="3"/>
        <v>0</v>
      </c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</row>
    <row r="831" spans="1:26" ht="15.75" customHeight="1" x14ac:dyDescent="0.25">
      <c r="A831" s="65" t="e">
        <f>IF('Registro de Contratos'!#REF!="","-",'Registro de Contratos'!#REF!&amp;" - "&amp;'Registro de Contratos'!#REF!&amp;" - "&amp;'Registro de Contratos'!#REF!)</f>
        <v>#REF!</v>
      </c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7"/>
      <c r="N831" s="62">
        <f t="shared" si="3"/>
        <v>0</v>
      </c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</row>
    <row r="832" spans="1:26" ht="15.75" customHeight="1" x14ac:dyDescent="0.25">
      <c r="A832" s="68" t="e">
        <f>IF('Registro de Contratos'!#REF!="","-",'Registro de Contratos'!#REF!&amp;" - "&amp;'Registro de Contratos'!#REF!&amp;" - "&amp;'Registro de Contratos'!#REF!)</f>
        <v>#REF!</v>
      </c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70"/>
      <c r="N832" s="62">
        <f t="shared" si="3"/>
        <v>0</v>
      </c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</row>
    <row r="833" spans="1:26" ht="15.75" customHeight="1" x14ac:dyDescent="0.25">
      <c r="A833" s="65" t="e">
        <f>IF('Registro de Contratos'!#REF!="","-",'Registro de Contratos'!#REF!&amp;" - "&amp;'Registro de Contratos'!#REF!&amp;" - "&amp;'Registro de Contratos'!#REF!)</f>
        <v>#REF!</v>
      </c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7"/>
      <c r="N833" s="62">
        <f t="shared" si="3"/>
        <v>0</v>
      </c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</row>
    <row r="834" spans="1:26" ht="15.75" customHeight="1" x14ac:dyDescent="0.25">
      <c r="A834" s="68" t="e">
        <f>IF('Registro de Contratos'!#REF!="","-",'Registro de Contratos'!#REF!&amp;" - "&amp;'Registro de Contratos'!#REF!&amp;" - "&amp;'Registro de Contratos'!#REF!)</f>
        <v>#REF!</v>
      </c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70"/>
      <c r="N834" s="62">
        <f t="shared" si="3"/>
        <v>0</v>
      </c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</row>
    <row r="835" spans="1:26" ht="15.75" customHeight="1" x14ac:dyDescent="0.25">
      <c r="A835" s="65" t="e">
        <f>IF('Registro de Contratos'!#REF!="","-",'Registro de Contratos'!#REF!&amp;" - "&amp;'Registro de Contratos'!#REF!&amp;" - "&amp;'Registro de Contratos'!#REF!)</f>
        <v>#REF!</v>
      </c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7"/>
      <c r="N835" s="62">
        <f t="shared" si="3"/>
        <v>0</v>
      </c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</row>
    <row r="836" spans="1:26" ht="15.75" customHeight="1" x14ac:dyDescent="0.25">
      <c r="A836" s="68" t="e">
        <f>IF('Registro de Contratos'!#REF!="","-",'Registro de Contratos'!#REF!&amp;" - "&amp;'Registro de Contratos'!#REF!&amp;" - "&amp;'Registro de Contratos'!#REF!)</f>
        <v>#REF!</v>
      </c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70"/>
      <c r="N836" s="62">
        <f t="shared" si="3"/>
        <v>0</v>
      </c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</row>
    <row r="837" spans="1:26" ht="15.75" customHeight="1" x14ac:dyDescent="0.25">
      <c r="A837" s="65" t="e">
        <f>IF('Registro de Contratos'!#REF!="","-",'Registro de Contratos'!#REF!&amp;" - "&amp;'Registro de Contratos'!#REF!&amp;" - "&amp;'Registro de Contratos'!#REF!)</f>
        <v>#REF!</v>
      </c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7"/>
      <c r="N837" s="62">
        <f t="shared" si="3"/>
        <v>0</v>
      </c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</row>
    <row r="838" spans="1:26" ht="15.75" customHeight="1" x14ac:dyDescent="0.25">
      <c r="A838" s="68" t="e">
        <f>IF('Registro de Contratos'!#REF!="","-",'Registro de Contratos'!#REF!&amp;" - "&amp;'Registro de Contratos'!#REF!&amp;" - "&amp;'Registro de Contratos'!#REF!)</f>
        <v>#REF!</v>
      </c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70"/>
      <c r="N838" s="62">
        <f t="shared" si="3"/>
        <v>0</v>
      </c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</row>
    <row r="839" spans="1:26" ht="15.75" customHeight="1" x14ac:dyDescent="0.25">
      <c r="A839" s="65" t="e">
        <f>IF('Registro de Contratos'!#REF!="","-",'Registro de Contratos'!#REF!&amp;" - "&amp;'Registro de Contratos'!#REF!&amp;" - "&amp;'Registro de Contratos'!#REF!)</f>
        <v>#REF!</v>
      </c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7"/>
      <c r="N839" s="62">
        <f t="shared" si="3"/>
        <v>0</v>
      </c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</row>
    <row r="840" spans="1:26" ht="15.75" customHeight="1" x14ac:dyDescent="0.25">
      <c r="A840" s="68" t="e">
        <f>IF('Registro de Contratos'!#REF!="","-",'Registro de Contratos'!#REF!&amp;" - "&amp;'Registro de Contratos'!#REF!&amp;" - "&amp;'Registro de Contratos'!#REF!)</f>
        <v>#REF!</v>
      </c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70"/>
      <c r="N840" s="62">
        <f t="shared" si="3"/>
        <v>0</v>
      </c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</row>
    <row r="841" spans="1:26" ht="15.75" customHeight="1" x14ac:dyDescent="0.25">
      <c r="A841" s="65" t="e">
        <f>IF('Registro de Contratos'!#REF!="","-",'Registro de Contratos'!#REF!&amp;" - "&amp;'Registro de Contratos'!#REF!&amp;" - "&amp;'Registro de Contratos'!#REF!)</f>
        <v>#REF!</v>
      </c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7"/>
      <c r="N841" s="62">
        <f t="shared" si="3"/>
        <v>0</v>
      </c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</row>
    <row r="842" spans="1:26" ht="15.75" customHeight="1" x14ac:dyDescent="0.25">
      <c r="A842" s="68" t="e">
        <f>IF('Registro de Contratos'!#REF!="","-",'Registro de Contratos'!#REF!&amp;" - "&amp;'Registro de Contratos'!#REF!&amp;" - "&amp;'Registro de Contratos'!#REF!)</f>
        <v>#REF!</v>
      </c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70"/>
      <c r="N842" s="62">
        <f t="shared" si="3"/>
        <v>0</v>
      </c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</row>
    <row r="843" spans="1:26" ht="15.75" customHeight="1" x14ac:dyDescent="0.25">
      <c r="A843" s="65" t="e">
        <f>IF('Registro de Contratos'!#REF!="","-",'Registro de Contratos'!#REF!&amp;" - "&amp;'Registro de Contratos'!#REF!&amp;" - "&amp;'Registro de Contratos'!#REF!)</f>
        <v>#REF!</v>
      </c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7"/>
      <c r="N843" s="62">
        <f t="shared" si="3"/>
        <v>0</v>
      </c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</row>
    <row r="844" spans="1:26" ht="15.75" customHeight="1" x14ac:dyDescent="0.25">
      <c r="A844" s="68" t="e">
        <f>IF('Registro de Contratos'!#REF!="","-",'Registro de Contratos'!#REF!&amp;" - "&amp;'Registro de Contratos'!#REF!&amp;" - "&amp;'Registro de Contratos'!#REF!)</f>
        <v>#REF!</v>
      </c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70"/>
      <c r="N844" s="62">
        <f t="shared" si="3"/>
        <v>0</v>
      </c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</row>
    <row r="845" spans="1:26" ht="15.75" customHeight="1" x14ac:dyDescent="0.25">
      <c r="A845" s="65" t="e">
        <f>IF('Registro de Contratos'!#REF!="","-",'Registro de Contratos'!#REF!&amp;" - "&amp;'Registro de Contratos'!#REF!&amp;" - "&amp;'Registro de Contratos'!#REF!)</f>
        <v>#REF!</v>
      </c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7"/>
      <c r="N845" s="62">
        <f t="shared" si="3"/>
        <v>0</v>
      </c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</row>
    <row r="846" spans="1:26" ht="15.75" customHeight="1" x14ac:dyDescent="0.25">
      <c r="A846" s="68" t="e">
        <f>IF('Registro de Contratos'!#REF!="","-",'Registro de Contratos'!#REF!&amp;" - "&amp;'Registro de Contratos'!#REF!&amp;" - "&amp;'Registro de Contratos'!#REF!)</f>
        <v>#REF!</v>
      </c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70"/>
      <c r="N846" s="62">
        <f t="shared" si="3"/>
        <v>0</v>
      </c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</row>
    <row r="847" spans="1:26" ht="15.75" customHeight="1" x14ac:dyDescent="0.25">
      <c r="A847" s="65" t="e">
        <f>IF('Registro de Contratos'!#REF!="","-",'Registro de Contratos'!#REF!&amp;" - "&amp;'Registro de Contratos'!#REF!&amp;" - "&amp;'Registro de Contratos'!#REF!)</f>
        <v>#REF!</v>
      </c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7"/>
      <c r="N847" s="62">
        <f t="shared" si="3"/>
        <v>0</v>
      </c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</row>
    <row r="848" spans="1:26" ht="15.75" customHeight="1" x14ac:dyDescent="0.25">
      <c r="A848" s="68" t="e">
        <f>IF('Registro de Contratos'!#REF!="","-",'Registro de Contratos'!#REF!&amp;" - "&amp;'Registro de Contratos'!#REF!&amp;" - "&amp;'Registro de Contratos'!#REF!)</f>
        <v>#REF!</v>
      </c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70"/>
      <c r="N848" s="62">
        <f t="shared" si="3"/>
        <v>0</v>
      </c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</row>
    <row r="849" spans="1:26" ht="15.75" customHeight="1" x14ac:dyDescent="0.25">
      <c r="A849" s="65" t="e">
        <f>IF('Registro de Contratos'!#REF!="","-",'Registro de Contratos'!#REF!&amp;" - "&amp;'Registro de Contratos'!#REF!&amp;" - "&amp;'Registro de Contratos'!#REF!)</f>
        <v>#REF!</v>
      </c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7"/>
      <c r="N849" s="62">
        <f t="shared" si="3"/>
        <v>0</v>
      </c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</row>
    <row r="850" spans="1:26" ht="15.75" customHeight="1" x14ac:dyDescent="0.25">
      <c r="A850" s="68" t="e">
        <f>IF('Registro de Contratos'!#REF!="","-",'Registro de Contratos'!#REF!&amp;" - "&amp;'Registro de Contratos'!#REF!&amp;" - "&amp;'Registro de Contratos'!#REF!)</f>
        <v>#REF!</v>
      </c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70"/>
      <c r="N850" s="62">
        <f t="shared" si="3"/>
        <v>0</v>
      </c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</row>
    <row r="851" spans="1:26" ht="15.75" customHeight="1" x14ac:dyDescent="0.25">
      <c r="A851" s="65" t="e">
        <f>IF('Registro de Contratos'!#REF!="","-",'Registro de Contratos'!#REF!&amp;" - "&amp;'Registro de Contratos'!#REF!&amp;" - "&amp;'Registro de Contratos'!#REF!)</f>
        <v>#REF!</v>
      </c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7"/>
      <c r="N851" s="62">
        <f t="shared" si="3"/>
        <v>0</v>
      </c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</row>
    <row r="852" spans="1:26" ht="15.75" customHeight="1" x14ac:dyDescent="0.25">
      <c r="A852" s="68" t="e">
        <f>IF('Registro de Contratos'!#REF!="","-",'Registro de Contratos'!#REF!&amp;" - "&amp;'Registro de Contratos'!#REF!&amp;" - "&amp;'Registro de Contratos'!#REF!)</f>
        <v>#REF!</v>
      </c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70"/>
      <c r="N852" s="62">
        <f t="shared" si="3"/>
        <v>0</v>
      </c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</row>
    <row r="853" spans="1:26" ht="15.75" customHeight="1" x14ac:dyDescent="0.25">
      <c r="A853" s="65" t="e">
        <f>IF('Registro de Contratos'!#REF!="","-",'Registro de Contratos'!#REF!&amp;" - "&amp;'Registro de Contratos'!#REF!&amp;" - "&amp;'Registro de Contratos'!#REF!)</f>
        <v>#REF!</v>
      </c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7"/>
      <c r="N853" s="62">
        <f t="shared" si="3"/>
        <v>0</v>
      </c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</row>
    <row r="854" spans="1:26" ht="15.75" customHeight="1" x14ac:dyDescent="0.25">
      <c r="A854" s="68" t="e">
        <f>IF('Registro de Contratos'!#REF!="","-",'Registro de Contratos'!#REF!&amp;" - "&amp;'Registro de Contratos'!#REF!&amp;" - "&amp;'Registro de Contratos'!#REF!)</f>
        <v>#REF!</v>
      </c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70"/>
      <c r="N854" s="62">
        <f t="shared" si="3"/>
        <v>0</v>
      </c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</row>
    <row r="855" spans="1:26" ht="15.75" customHeight="1" x14ac:dyDescent="0.25">
      <c r="A855" s="65" t="e">
        <f>IF('Registro de Contratos'!#REF!="","-",'Registro de Contratos'!#REF!&amp;" - "&amp;'Registro de Contratos'!#REF!&amp;" - "&amp;'Registro de Contratos'!#REF!)</f>
        <v>#REF!</v>
      </c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7"/>
      <c r="N855" s="62">
        <f t="shared" si="3"/>
        <v>0</v>
      </c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</row>
    <row r="856" spans="1:26" ht="15.75" customHeight="1" x14ac:dyDescent="0.25">
      <c r="A856" s="68" t="e">
        <f>IF('Registro de Contratos'!#REF!="","-",'Registro de Contratos'!#REF!&amp;" - "&amp;'Registro de Contratos'!#REF!&amp;" - "&amp;'Registro de Contratos'!#REF!)</f>
        <v>#REF!</v>
      </c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70"/>
      <c r="N856" s="62">
        <f t="shared" si="3"/>
        <v>0</v>
      </c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</row>
    <row r="857" spans="1:26" ht="15.75" customHeight="1" x14ac:dyDescent="0.25">
      <c r="A857" s="65" t="e">
        <f>IF('Registro de Contratos'!#REF!="","-",'Registro de Contratos'!#REF!&amp;" - "&amp;'Registro de Contratos'!#REF!&amp;" - "&amp;'Registro de Contratos'!#REF!)</f>
        <v>#REF!</v>
      </c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7"/>
      <c r="N857" s="62">
        <f t="shared" si="3"/>
        <v>0</v>
      </c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</row>
    <row r="858" spans="1:26" ht="15.75" customHeight="1" x14ac:dyDescent="0.25">
      <c r="A858" s="68" t="e">
        <f>IF('Registro de Contratos'!#REF!="","-",'Registro de Contratos'!#REF!&amp;" - "&amp;'Registro de Contratos'!#REF!&amp;" - "&amp;'Registro de Contratos'!#REF!)</f>
        <v>#REF!</v>
      </c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70"/>
      <c r="N858" s="62">
        <f t="shared" si="3"/>
        <v>0</v>
      </c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</row>
    <row r="859" spans="1:26" ht="15.75" customHeight="1" x14ac:dyDescent="0.25">
      <c r="A859" s="65" t="e">
        <f>IF('Registro de Contratos'!#REF!="","-",'Registro de Contratos'!#REF!&amp;" - "&amp;'Registro de Contratos'!#REF!&amp;" - "&amp;'Registro de Contratos'!#REF!)</f>
        <v>#REF!</v>
      </c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7"/>
      <c r="N859" s="62">
        <f t="shared" si="3"/>
        <v>0</v>
      </c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</row>
    <row r="860" spans="1:26" ht="15.75" customHeight="1" x14ac:dyDescent="0.25">
      <c r="A860" s="68" t="e">
        <f>IF('Registro de Contratos'!#REF!="","-",'Registro de Contratos'!#REF!&amp;" - "&amp;'Registro de Contratos'!#REF!&amp;" - "&amp;'Registro de Contratos'!#REF!)</f>
        <v>#REF!</v>
      </c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70"/>
      <c r="N860" s="62">
        <f t="shared" si="3"/>
        <v>0</v>
      </c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</row>
    <row r="861" spans="1:26" ht="15.75" customHeight="1" x14ac:dyDescent="0.25">
      <c r="A861" s="65" t="e">
        <f>IF('Registro de Contratos'!#REF!="","-",'Registro de Contratos'!#REF!&amp;" - "&amp;'Registro de Contratos'!#REF!&amp;" - "&amp;'Registro de Contratos'!#REF!)</f>
        <v>#REF!</v>
      </c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7"/>
      <c r="N861" s="62">
        <f t="shared" si="3"/>
        <v>0</v>
      </c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</row>
    <row r="862" spans="1:26" ht="15.75" customHeight="1" x14ac:dyDescent="0.25">
      <c r="A862" s="68" t="e">
        <f>IF('Registro de Contratos'!#REF!="","-",'Registro de Contratos'!#REF!&amp;" - "&amp;'Registro de Contratos'!#REF!&amp;" - "&amp;'Registro de Contratos'!#REF!)</f>
        <v>#REF!</v>
      </c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70"/>
      <c r="N862" s="62">
        <f t="shared" si="3"/>
        <v>0</v>
      </c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</row>
    <row r="863" spans="1:26" ht="15.75" customHeight="1" x14ac:dyDescent="0.25">
      <c r="A863" s="65" t="e">
        <f>IF('Registro de Contratos'!#REF!="","-",'Registro de Contratos'!#REF!&amp;" - "&amp;'Registro de Contratos'!#REF!&amp;" - "&amp;'Registro de Contratos'!#REF!)</f>
        <v>#REF!</v>
      </c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7"/>
      <c r="N863" s="62">
        <f t="shared" si="3"/>
        <v>0</v>
      </c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</row>
    <row r="864" spans="1:26" ht="15.75" customHeight="1" x14ac:dyDescent="0.25">
      <c r="A864" s="68" t="e">
        <f>IF('Registro de Contratos'!#REF!="","-",'Registro de Contratos'!#REF!&amp;" - "&amp;'Registro de Contratos'!#REF!&amp;" - "&amp;'Registro de Contratos'!#REF!)</f>
        <v>#REF!</v>
      </c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70"/>
      <c r="N864" s="62">
        <f t="shared" si="3"/>
        <v>0</v>
      </c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</row>
    <row r="865" spans="1:26" ht="15.75" customHeight="1" x14ac:dyDescent="0.25">
      <c r="A865" s="65" t="e">
        <f>IF('Registro de Contratos'!#REF!="","-",'Registro de Contratos'!#REF!&amp;" - "&amp;'Registro de Contratos'!#REF!&amp;" - "&amp;'Registro de Contratos'!#REF!)</f>
        <v>#REF!</v>
      </c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7"/>
      <c r="N865" s="62">
        <f t="shared" si="3"/>
        <v>0</v>
      </c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</row>
    <row r="866" spans="1:26" ht="15.75" customHeight="1" x14ac:dyDescent="0.25">
      <c r="A866" s="68" t="e">
        <f>IF('Registro de Contratos'!#REF!="","-",'Registro de Contratos'!#REF!&amp;" - "&amp;'Registro de Contratos'!#REF!&amp;" - "&amp;'Registro de Contratos'!#REF!)</f>
        <v>#REF!</v>
      </c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70"/>
      <c r="N866" s="62">
        <f t="shared" si="3"/>
        <v>0</v>
      </c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</row>
    <row r="867" spans="1:26" ht="15.75" customHeight="1" x14ac:dyDescent="0.25">
      <c r="A867" s="65" t="e">
        <f>IF('Registro de Contratos'!#REF!="","-",'Registro de Contratos'!#REF!&amp;" - "&amp;'Registro de Contratos'!#REF!&amp;" - "&amp;'Registro de Contratos'!#REF!)</f>
        <v>#REF!</v>
      </c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7"/>
      <c r="N867" s="62">
        <f t="shared" si="3"/>
        <v>0</v>
      </c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</row>
    <row r="868" spans="1:26" ht="15.75" customHeight="1" x14ac:dyDescent="0.25">
      <c r="A868" s="68" t="e">
        <f>IF('Registro de Contratos'!#REF!="","-",'Registro de Contratos'!#REF!&amp;" - "&amp;'Registro de Contratos'!#REF!&amp;" - "&amp;'Registro de Contratos'!#REF!)</f>
        <v>#REF!</v>
      </c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70"/>
      <c r="N868" s="62">
        <f t="shared" si="3"/>
        <v>0</v>
      </c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</row>
    <row r="869" spans="1:26" ht="15.75" customHeight="1" x14ac:dyDescent="0.25">
      <c r="A869" s="65" t="e">
        <f>IF('Registro de Contratos'!#REF!="","-",'Registro de Contratos'!#REF!&amp;" - "&amp;'Registro de Contratos'!#REF!&amp;" - "&amp;'Registro de Contratos'!#REF!)</f>
        <v>#REF!</v>
      </c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7"/>
      <c r="N869" s="62">
        <f t="shared" si="3"/>
        <v>0</v>
      </c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</row>
    <row r="870" spans="1:26" ht="15.75" customHeight="1" x14ac:dyDescent="0.25">
      <c r="A870" s="68" t="e">
        <f>IF('Registro de Contratos'!#REF!="","-",'Registro de Contratos'!#REF!&amp;" - "&amp;'Registro de Contratos'!#REF!&amp;" - "&amp;'Registro de Contratos'!#REF!)</f>
        <v>#REF!</v>
      </c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70"/>
      <c r="N870" s="62">
        <f t="shared" si="3"/>
        <v>0</v>
      </c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</row>
    <row r="871" spans="1:26" ht="15.75" customHeight="1" x14ac:dyDescent="0.25">
      <c r="A871" s="65" t="e">
        <f>IF('Registro de Contratos'!#REF!="","-",'Registro de Contratos'!#REF!&amp;" - "&amp;'Registro de Contratos'!#REF!&amp;" - "&amp;'Registro de Contratos'!#REF!)</f>
        <v>#REF!</v>
      </c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7"/>
      <c r="N871" s="62">
        <f t="shared" si="3"/>
        <v>0</v>
      </c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</row>
    <row r="872" spans="1:26" ht="15.75" customHeight="1" x14ac:dyDescent="0.25">
      <c r="A872" s="68" t="e">
        <f>IF('Registro de Contratos'!#REF!="","-",'Registro de Contratos'!#REF!&amp;" - "&amp;'Registro de Contratos'!#REF!&amp;" - "&amp;'Registro de Contratos'!#REF!)</f>
        <v>#REF!</v>
      </c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70"/>
      <c r="N872" s="62">
        <f t="shared" si="3"/>
        <v>0</v>
      </c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</row>
    <row r="873" spans="1:26" ht="15.75" customHeight="1" x14ac:dyDescent="0.25">
      <c r="A873" s="65" t="e">
        <f>IF('Registro de Contratos'!#REF!="","-",'Registro de Contratos'!#REF!&amp;" - "&amp;'Registro de Contratos'!#REF!&amp;" - "&amp;'Registro de Contratos'!#REF!)</f>
        <v>#REF!</v>
      </c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7"/>
      <c r="N873" s="62">
        <f t="shared" si="3"/>
        <v>0</v>
      </c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</row>
    <row r="874" spans="1:26" ht="15.75" customHeight="1" x14ac:dyDescent="0.25">
      <c r="A874" s="68" t="e">
        <f>IF('Registro de Contratos'!#REF!="","-",'Registro de Contratos'!#REF!&amp;" - "&amp;'Registro de Contratos'!#REF!&amp;" - "&amp;'Registro de Contratos'!#REF!)</f>
        <v>#REF!</v>
      </c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70"/>
      <c r="N874" s="62">
        <f t="shared" si="3"/>
        <v>0</v>
      </c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</row>
    <row r="875" spans="1:26" ht="15.75" customHeight="1" x14ac:dyDescent="0.25">
      <c r="A875" s="65" t="e">
        <f>IF('Registro de Contratos'!#REF!="","-",'Registro de Contratos'!#REF!&amp;" - "&amp;'Registro de Contratos'!#REF!&amp;" - "&amp;'Registro de Contratos'!#REF!)</f>
        <v>#REF!</v>
      </c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7"/>
      <c r="N875" s="62">
        <f t="shared" si="3"/>
        <v>0</v>
      </c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</row>
    <row r="876" spans="1:26" ht="15.75" customHeight="1" x14ac:dyDescent="0.25">
      <c r="A876" s="68" t="e">
        <f>IF('Registro de Contratos'!#REF!="","-",'Registro de Contratos'!#REF!&amp;" - "&amp;'Registro de Contratos'!#REF!&amp;" - "&amp;'Registro de Contratos'!#REF!)</f>
        <v>#REF!</v>
      </c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70"/>
      <c r="N876" s="62">
        <f t="shared" si="3"/>
        <v>0</v>
      </c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</row>
    <row r="877" spans="1:26" ht="15.75" customHeight="1" x14ac:dyDescent="0.25">
      <c r="A877" s="65" t="e">
        <f>IF('Registro de Contratos'!#REF!="","-",'Registro de Contratos'!#REF!&amp;" - "&amp;'Registro de Contratos'!#REF!&amp;" - "&amp;'Registro de Contratos'!#REF!)</f>
        <v>#REF!</v>
      </c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7"/>
      <c r="N877" s="62">
        <f t="shared" si="3"/>
        <v>0</v>
      </c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</row>
    <row r="878" spans="1:26" ht="15.75" customHeight="1" x14ac:dyDescent="0.25">
      <c r="A878" s="68" t="e">
        <f>IF('Registro de Contratos'!#REF!="","-",'Registro de Contratos'!#REF!&amp;" - "&amp;'Registro de Contratos'!#REF!&amp;" - "&amp;'Registro de Contratos'!#REF!)</f>
        <v>#REF!</v>
      </c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70"/>
      <c r="N878" s="62">
        <f t="shared" si="3"/>
        <v>0</v>
      </c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</row>
    <row r="879" spans="1:26" ht="15.75" customHeight="1" x14ac:dyDescent="0.25">
      <c r="A879" s="65" t="e">
        <f>IF('Registro de Contratos'!#REF!="","-",'Registro de Contratos'!#REF!&amp;" - "&amp;'Registro de Contratos'!#REF!&amp;" - "&amp;'Registro de Contratos'!#REF!)</f>
        <v>#REF!</v>
      </c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7"/>
      <c r="N879" s="62">
        <f t="shared" si="3"/>
        <v>0</v>
      </c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</row>
    <row r="880" spans="1:26" ht="15.75" customHeight="1" x14ac:dyDescent="0.25">
      <c r="A880" s="68" t="e">
        <f>IF('Registro de Contratos'!#REF!="","-",'Registro de Contratos'!#REF!&amp;" - "&amp;'Registro de Contratos'!#REF!&amp;" - "&amp;'Registro de Contratos'!#REF!)</f>
        <v>#REF!</v>
      </c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70"/>
      <c r="N880" s="62">
        <f t="shared" si="3"/>
        <v>0</v>
      </c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</row>
    <row r="881" spans="1:26" ht="15.75" customHeight="1" x14ac:dyDescent="0.25">
      <c r="A881" s="65" t="e">
        <f>IF('Registro de Contratos'!#REF!="","-",'Registro de Contratos'!#REF!&amp;" - "&amp;'Registro de Contratos'!#REF!&amp;" - "&amp;'Registro de Contratos'!#REF!)</f>
        <v>#REF!</v>
      </c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7"/>
      <c r="N881" s="62">
        <f t="shared" si="3"/>
        <v>0</v>
      </c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</row>
    <row r="882" spans="1:26" ht="15.75" customHeight="1" x14ac:dyDescent="0.25">
      <c r="A882" s="68" t="e">
        <f>IF('Registro de Contratos'!#REF!="","-",'Registro de Contratos'!#REF!&amp;" - "&amp;'Registro de Contratos'!#REF!&amp;" - "&amp;'Registro de Contratos'!#REF!)</f>
        <v>#REF!</v>
      </c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70"/>
      <c r="N882" s="62">
        <f t="shared" si="3"/>
        <v>0</v>
      </c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</row>
    <row r="883" spans="1:26" ht="15.75" customHeight="1" x14ac:dyDescent="0.25">
      <c r="A883" s="65" t="e">
        <f>IF('Registro de Contratos'!#REF!="","-",'Registro de Contratos'!#REF!&amp;" - "&amp;'Registro de Contratos'!#REF!&amp;" - "&amp;'Registro de Contratos'!#REF!)</f>
        <v>#REF!</v>
      </c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7"/>
      <c r="N883" s="62">
        <f t="shared" si="3"/>
        <v>0</v>
      </c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</row>
    <row r="884" spans="1:26" ht="15.75" customHeight="1" x14ac:dyDescent="0.25">
      <c r="A884" s="68" t="e">
        <f>IF('Registro de Contratos'!#REF!="","-",'Registro de Contratos'!#REF!&amp;" - "&amp;'Registro de Contratos'!#REF!&amp;" - "&amp;'Registro de Contratos'!#REF!)</f>
        <v>#REF!</v>
      </c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70"/>
      <c r="N884" s="62">
        <f t="shared" si="3"/>
        <v>0</v>
      </c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</row>
    <row r="885" spans="1:26" ht="15.75" customHeight="1" x14ac:dyDescent="0.25">
      <c r="A885" s="65" t="e">
        <f>IF('Registro de Contratos'!#REF!="","-",'Registro de Contratos'!#REF!&amp;" - "&amp;'Registro de Contratos'!#REF!&amp;" - "&amp;'Registro de Contratos'!#REF!)</f>
        <v>#REF!</v>
      </c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7"/>
      <c r="N885" s="62">
        <f t="shared" si="3"/>
        <v>0</v>
      </c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</row>
    <row r="886" spans="1:26" ht="15.75" customHeight="1" x14ac:dyDescent="0.25">
      <c r="A886" s="68" t="e">
        <f>IF('Registro de Contratos'!#REF!="","-",'Registro de Contratos'!#REF!&amp;" - "&amp;'Registro de Contratos'!#REF!&amp;" - "&amp;'Registro de Contratos'!#REF!)</f>
        <v>#REF!</v>
      </c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70"/>
      <c r="N886" s="62">
        <f t="shared" si="3"/>
        <v>0</v>
      </c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</row>
    <row r="887" spans="1:26" ht="15.75" customHeight="1" x14ac:dyDescent="0.25">
      <c r="A887" s="65" t="e">
        <f>IF('Registro de Contratos'!#REF!="","-",'Registro de Contratos'!#REF!&amp;" - "&amp;'Registro de Contratos'!#REF!&amp;" - "&amp;'Registro de Contratos'!#REF!)</f>
        <v>#REF!</v>
      </c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7"/>
      <c r="N887" s="62">
        <f t="shared" si="3"/>
        <v>0</v>
      </c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</row>
    <row r="888" spans="1:26" ht="15.75" customHeight="1" x14ac:dyDescent="0.25">
      <c r="A888" s="68" t="e">
        <f>IF('Registro de Contratos'!#REF!="","-",'Registro de Contratos'!#REF!&amp;" - "&amp;'Registro de Contratos'!#REF!&amp;" - "&amp;'Registro de Contratos'!#REF!)</f>
        <v>#REF!</v>
      </c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70"/>
      <c r="N888" s="62">
        <f t="shared" si="3"/>
        <v>0</v>
      </c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</row>
    <row r="889" spans="1:26" ht="15.75" customHeight="1" x14ac:dyDescent="0.25">
      <c r="A889" s="65" t="e">
        <f>IF('Registro de Contratos'!#REF!="","-",'Registro de Contratos'!#REF!&amp;" - "&amp;'Registro de Contratos'!#REF!&amp;" - "&amp;'Registro de Contratos'!#REF!)</f>
        <v>#REF!</v>
      </c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7"/>
      <c r="N889" s="62">
        <f t="shared" si="3"/>
        <v>0</v>
      </c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</row>
    <row r="890" spans="1:26" ht="15.75" customHeight="1" x14ac:dyDescent="0.25">
      <c r="A890" s="68" t="e">
        <f>IF('Registro de Contratos'!#REF!="","-",'Registro de Contratos'!#REF!&amp;" - "&amp;'Registro de Contratos'!#REF!&amp;" - "&amp;'Registro de Contratos'!#REF!)</f>
        <v>#REF!</v>
      </c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70"/>
      <c r="N890" s="62">
        <f t="shared" si="3"/>
        <v>0</v>
      </c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</row>
    <row r="891" spans="1:26" ht="15.75" customHeight="1" x14ac:dyDescent="0.25">
      <c r="A891" s="65" t="e">
        <f>IF('Registro de Contratos'!#REF!="","-",'Registro de Contratos'!#REF!&amp;" - "&amp;'Registro de Contratos'!#REF!&amp;" - "&amp;'Registro de Contratos'!#REF!)</f>
        <v>#REF!</v>
      </c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7"/>
      <c r="N891" s="62">
        <f t="shared" si="3"/>
        <v>0</v>
      </c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</row>
    <row r="892" spans="1:26" ht="15.75" customHeight="1" x14ac:dyDescent="0.25">
      <c r="A892" s="68" t="e">
        <f>IF('Registro de Contratos'!#REF!="","-",'Registro de Contratos'!#REF!&amp;" - "&amp;'Registro de Contratos'!#REF!&amp;" - "&amp;'Registro de Contratos'!#REF!)</f>
        <v>#REF!</v>
      </c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70"/>
      <c r="N892" s="62">
        <f t="shared" si="3"/>
        <v>0</v>
      </c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</row>
    <row r="893" spans="1:26" ht="15.75" customHeight="1" x14ac:dyDescent="0.25">
      <c r="A893" s="65" t="e">
        <f>IF('Registro de Contratos'!#REF!="","-",'Registro de Contratos'!#REF!&amp;" - "&amp;'Registro de Contratos'!#REF!&amp;" - "&amp;'Registro de Contratos'!#REF!)</f>
        <v>#REF!</v>
      </c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7"/>
      <c r="N893" s="62">
        <f t="shared" si="3"/>
        <v>0</v>
      </c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</row>
    <row r="894" spans="1:26" ht="15.75" customHeight="1" x14ac:dyDescent="0.25">
      <c r="A894" s="68" t="e">
        <f>IF('Registro de Contratos'!#REF!="","-",'Registro de Contratos'!#REF!&amp;" - "&amp;'Registro de Contratos'!#REF!&amp;" - "&amp;'Registro de Contratos'!#REF!)</f>
        <v>#REF!</v>
      </c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70"/>
      <c r="N894" s="62">
        <f t="shared" si="3"/>
        <v>0</v>
      </c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</row>
    <row r="895" spans="1:26" ht="15.75" customHeight="1" x14ac:dyDescent="0.25">
      <c r="A895" s="65" t="e">
        <f>IF('Registro de Contratos'!#REF!="","-",'Registro de Contratos'!#REF!&amp;" - "&amp;'Registro de Contratos'!#REF!&amp;" - "&amp;'Registro de Contratos'!#REF!)</f>
        <v>#REF!</v>
      </c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7"/>
      <c r="N895" s="62">
        <f t="shared" si="3"/>
        <v>0</v>
      </c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</row>
    <row r="896" spans="1:26" ht="15.75" customHeight="1" x14ac:dyDescent="0.25">
      <c r="A896" s="68" t="e">
        <f>IF('Registro de Contratos'!#REF!="","-",'Registro de Contratos'!#REF!&amp;" - "&amp;'Registro de Contratos'!#REF!&amp;" - "&amp;'Registro de Contratos'!#REF!)</f>
        <v>#REF!</v>
      </c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70"/>
      <c r="N896" s="62">
        <f t="shared" si="3"/>
        <v>0</v>
      </c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</row>
    <row r="897" spans="1:26" ht="15.75" customHeight="1" x14ac:dyDescent="0.25">
      <c r="A897" s="65" t="e">
        <f>IF('Registro de Contratos'!#REF!="","-",'Registro de Contratos'!#REF!&amp;" - "&amp;'Registro de Contratos'!#REF!&amp;" - "&amp;'Registro de Contratos'!#REF!)</f>
        <v>#REF!</v>
      </c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7"/>
      <c r="N897" s="62">
        <f t="shared" si="3"/>
        <v>0</v>
      </c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</row>
    <row r="898" spans="1:26" ht="15.75" customHeight="1" x14ac:dyDescent="0.25">
      <c r="A898" s="68" t="e">
        <f>IF('Registro de Contratos'!#REF!="","-",'Registro de Contratos'!#REF!&amp;" - "&amp;'Registro de Contratos'!#REF!&amp;" - "&amp;'Registro de Contratos'!#REF!)</f>
        <v>#REF!</v>
      </c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70"/>
      <c r="N898" s="62">
        <f t="shared" si="3"/>
        <v>0</v>
      </c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</row>
    <row r="899" spans="1:26" ht="15.75" customHeight="1" x14ac:dyDescent="0.25">
      <c r="A899" s="65" t="e">
        <f>IF('Registro de Contratos'!#REF!="","-",'Registro de Contratos'!#REF!&amp;" - "&amp;'Registro de Contratos'!#REF!&amp;" - "&amp;'Registro de Contratos'!#REF!)</f>
        <v>#REF!</v>
      </c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7"/>
      <c r="N899" s="62">
        <f t="shared" si="3"/>
        <v>0</v>
      </c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</row>
    <row r="900" spans="1:26" ht="15.75" customHeight="1" x14ac:dyDescent="0.25">
      <c r="A900" s="68" t="e">
        <f>IF('Registro de Contratos'!#REF!="","-",'Registro de Contratos'!#REF!&amp;" - "&amp;'Registro de Contratos'!#REF!&amp;" - "&amp;'Registro de Contratos'!#REF!)</f>
        <v>#REF!</v>
      </c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70"/>
      <c r="N900" s="62">
        <f t="shared" si="3"/>
        <v>0</v>
      </c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</row>
    <row r="901" spans="1:26" ht="15.75" customHeight="1" x14ac:dyDescent="0.25">
      <c r="A901" s="65" t="e">
        <f>IF('Registro de Contratos'!#REF!="","-",'Registro de Contratos'!#REF!&amp;" - "&amp;'Registro de Contratos'!#REF!&amp;" - "&amp;'Registro de Contratos'!#REF!)</f>
        <v>#REF!</v>
      </c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7"/>
      <c r="N901" s="62">
        <f t="shared" si="3"/>
        <v>0</v>
      </c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</row>
    <row r="902" spans="1:26" ht="15.75" customHeight="1" x14ac:dyDescent="0.25">
      <c r="A902" s="68" t="e">
        <f>IF('Registro de Contratos'!#REF!="","-",'Registro de Contratos'!#REF!&amp;" - "&amp;'Registro de Contratos'!#REF!&amp;" - "&amp;'Registro de Contratos'!#REF!)</f>
        <v>#REF!</v>
      </c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70"/>
      <c r="N902" s="62">
        <f t="shared" si="3"/>
        <v>0</v>
      </c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</row>
    <row r="903" spans="1:26" ht="15.75" customHeight="1" x14ac:dyDescent="0.25">
      <c r="A903" s="65" t="e">
        <f>IF('Registro de Contratos'!#REF!="","-",'Registro de Contratos'!#REF!&amp;" - "&amp;'Registro de Contratos'!#REF!&amp;" - "&amp;'Registro de Contratos'!#REF!)</f>
        <v>#REF!</v>
      </c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7"/>
      <c r="N903" s="62">
        <f t="shared" si="3"/>
        <v>0</v>
      </c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</row>
    <row r="904" spans="1:26" ht="15.75" customHeight="1" x14ac:dyDescent="0.25">
      <c r="A904" s="68" t="e">
        <f>IF('Registro de Contratos'!#REF!="","-",'Registro de Contratos'!#REF!&amp;" - "&amp;'Registro de Contratos'!#REF!&amp;" - "&amp;'Registro de Contratos'!#REF!)</f>
        <v>#REF!</v>
      </c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70"/>
      <c r="N904" s="62">
        <f t="shared" si="3"/>
        <v>0</v>
      </c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</row>
    <row r="905" spans="1:26" ht="15.75" customHeight="1" x14ac:dyDescent="0.25">
      <c r="A905" s="65" t="e">
        <f>IF('Registro de Contratos'!#REF!="","-",'Registro de Contratos'!#REF!&amp;" - "&amp;'Registro de Contratos'!#REF!&amp;" - "&amp;'Registro de Contratos'!#REF!)</f>
        <v>#REF!</v>
      </c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7"/>
      <c r="N905" s="62">
        <f t="shared" si="3"/>
        <v>0</v>
      </c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</row>
    <row r="906" spans="1:26" ht="15.75" customHeight="1" x14ac:dyDescent="0.25">
      <c r="A906" s="68" t="e">
        <f>IF('Registro de Contratos'!#REF!="","-",'Registro de Contratos'!#REF!&amp;" - "&amp;'Registro de Contratos'!#REF!&amp;" - "&amp;'Registro de Contratos'!#REF!)</f>
        <v>#REF!</v>
      </c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70"/>
      <c r="N906" s="62">
        <f t="shared" si="3"/>
        <v>0</v>
      </c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</row>
    <row r="907" spans="1:26" ht="15.75" customHeight="1" x14ac:dyDescent="0.25">
      <c r="A907" s="65" t="e">
        <f>IF('Registro de Contratos'!#REF!="","-",'Registro de Contratos'!#REF!&amp;" - "&amp;'Registro de Contratos'!#REF!&amp;" - "&amp;'Registro de Contratos'!#REF!)</f>
        <v>#REF!</v>
      </c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7"/>
      <c r="N907" s="62">
        <f t="shared" si="3"/>
        <v>0</v>
      </c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</row>
    <row r="908" spans="1:26" ht="15.75" customHeight="1" x14ac:dyDescent="0.25">
      <c r="A908" s="68" t="e">
        <f>IF('Registro de Contratos'!#REF!="","-",'Registro de Contratos'!#REF!&amp;" - "&amp;'Registro de Contratos'!#REF!&amp;" - "&amp;'Registro de Contratos'!#REF!)</f>
        <v>#REF!</v>
      </c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70"/>
      <c r="N908" s="62">
        <f t="shared" si="3"/>
        <v>0</v>
      </c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</row>
    <row r="909" spans="1:26" ht="15.75" customHeight="1" x14ac:dyDescent="0.25">
      <c r="A909" s="65" t="e">
        <f>IF('Registro de Contratos'!#REF!="","-",'Registro de Contratos'!#REF!&amp;" - "&amp;'Registro de Contratos'!#REF!&amp;" - "&amp;'Registro de Contratos'!#REF!)</f>
        <v>#REF!</v>
      </c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7"/>
      <c r="N909" s="62">
        <f t="shared" si="3"/>
        <v>0</v>
      </c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</row>
    <row r="910" spans="1:26" ht="15.75" customHeight="1" x14ac:dyDescent="0.25">
      <c r="A910" s="68" t="e">
        <f>IF('Registro de Contratos'!#REF!="","-",'Registro de Contratos'!#REF!&amp;" - "&amp;'Registro de Contratos'!#REF!&amp;" - "&amp;'Registro de Contratos'!#REF!)</f>
        <v>#REF!</v>
      </c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70"/>
      <c r="N910" s="62">
        <f t="shared" si="3"/>
        <v>0</v>
      </c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</row>
    <row r="911" spans="1:26" ht="15.75" customHeight="1" x14ac:dyDescent="0.25">
      <c r="A911" s="65" t="e">
        <f>IF('Registro de Contratos'!#REF!="","-",'Registro de Contratos'!#REF!&amp;" - "&amp;'Registro de Contratos'!#REF!&amp;" - "&amp;'Registro de Contratos'!#REF!)</f>
        <v>#REF!</v>
      </c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7"/>
      <c r="N911" s="62">
        <f t="shared" si="3"/>
        <v>0</v>
      </c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</row>
    <row r="912" spans="1:26" ht="15.75" customHeight="1" x14ac:dyDescent="0.25">
      <c r="A912" s="68" t="e">
        <f>IF('Registro de Contratos'!#REF!="","-",'Registro de Contratos'!#REF!&amp;" - "&amp;'Registro de Contratos'!#REF!&amp;" - "&amp;'Registro de Contratos'!#REF!)</f>
        <v>#REF!</v>
      </c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70"/>
      <c r="N912" s="62">
        <f t="shared" si="3"/>
        <v>0</v>
      </c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</row>
    <row r="913" spans="1:26" ht="15.75" customHeight="1" x14ac:dyDescent="0.25">
      <c r="A913" s="65" t="e">
        <f>IF('Registro de Contratos'!#REF!="","-",'Registro de Contratos'!#REF!&amp;" - "&amp;'Registro de Contratos'!#REF!&amp;" - "&amp;'Registro de Contratos'!#REF!)</f>
        <v>#REF!</v>
      </c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7"/>
      <c r="N913" s="62">
        <f t="shared" si="3"/>
        <v>0</v>
      </c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</row>
    <row r="914" spans="1:26" ht="15.75" customHeight="1" x14ac:dyDescent="0.25">
      <c r="A914" s="68" t="e">
        <f>IF('Registro de Contratos'!#REF!="","-",'Registro de Contratos'!#REF!&amp;" - "&amp;'Registro de Contratos'!#REF!&amp;" - "&amp;'Registro de Contratos'!#REF!)</f>
        <v>#REF!</v>
      </c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70"/>
      <c r="N914" s="62">
        <f t="shared" si="3"/>
        <v>0</v>
      </c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</row>
    <row r="915" spans="1:26" ht="15.75" customHeight="1" x14ac:dyDescent="0.25">
      <c r="A915" s="65" t="e">
        <f>IF('Registro de Contratos'!#REF!="","-",'Registro de Contratos'!#REF!&amp;" - "&amp;'Registro de Contratos'!#REF!&amp;" - "&amp;'Registro de Contratos'!#REF!)</f>
        <v>#REF!</v>
      </c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7"/>
      <c r="N915" s="62">
        <f t="shared" si="3"/>
        <v>0</v>
      </c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</row>
    <row r="916" spans="1:26" ht="15.75" customHeight="1" x14ac:dyDescent="0.25">
      <c r="A916" s="68" t="e">
        <f>IF('Registro de Contratos'!#REF!="","-",'Registro de Contratos'!#REF!&amp;" - "&amp;'Registro de Contratos'!#REF!&amp;" - "&amp;'Registro de Contratos'!#REF!)</f>
        <v>#REF!</v>
      </c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70"/>
      <c r="N916" s="62">
        <f t="shared" si="3"/>
        <v>0</v>
      </c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</row>
    <row r="917" spans="1:26" ht="15.75" customHeight="1" x14ac:dyDescent="0.25">
      <c r="A917" s="65" t="e">
        <f>IF('Registro de Contratos'!#REF!="","-",'Registro de Contratos'!#REF!&amp;" - "&amp;'Registro de Contratos'!#REF!&amp;" - "&amp;'Registro de Contratos'!#REF!)</f>
        <v>#REF!</v>
      </c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7"/>
      <c r="N917" s="62">
        <f t="shared" si="3"/>
        <v>0</v>
      </c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</row>
    <row r="918" spans="1:26" ht="15.75" customHeight="1" x14ac:dyDescent="0.25">
      <c r="A918" s="68" t="e">
        <f>IF('Registro de Contratos'!#REF!="","-",'Registro de Contratos'!#REF!&amp;" - "&amp;'Registro de Contratos'!#REF!&amp;" - "&amp;'Registro de Contratos'!#REF!)</f>
        <v>#REF!</v>
      </c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70"/>
      <c r="N918" s="62">
        <f t="shared" si="3"/>
        <v>0</v>
      </c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</row>
    <row r="919" spans="1:26" ht="15.75" customHeight="1" x14ac:dyDescent="0.25">
      <c r="A919" s="65" t="e">
        <f>IF('Registro de Contratos'!#REF!="","-",'Registro de Contratos'!#REF!&amp;" - "&amp;'Registro de Contratos'!#REF!&amp;" - "&amp;'Registro de Contratos'!#REF!)</f>
        <v>#REF!</v>
      </c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7"/>
      <c r="N919" s="62">
        <f t="shared" si="3"/>
        <v>0</v>
      </c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</row>
    <row r="920" spans="1:26" ht="15.75" customHeight="1" x14ac:dyDescent="0.25">
      <c r="A920" s="68" t="e">
        <f>IF('Registro de Contratos'!#REF!="","-",'Registro de Contratos'!#REF!&amp;" - "&amp;'Registro de Contratos'!#REF!&amp;" - "&amp;'Registro de Contratos'!#REF!)</f>
        <v>#REF!</v>
      </c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70"/>
      <c r="N920" s="62">
        <f t="shared" si="3"/>
        <v>0</v>
      </c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</row>
    <row r="921" spans="1:26" ht="15.75" customHeight="1" x14ac:dyDescent="0.25">
      <c r="A921" s="65" t="e">
        <f>IF('Registro de Contratos'!#REF!="","-",'Registro de Contratos'!#REF!&amp;" - "&amp;'Registro de Contratos'!#REF!&amp;" - "&amp;'Registro de Contratos'!#REF!)</f>
        <v>#REF!</v>
      </c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7"/>
      <c r="N921" s="62">
        <f t="shared" si="3"/>
        <v>0</v>
      </c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</row>
    <row r="922" spans="1:26" ht="15.75" customHeight="1" x14ac:dyDescent="0.25">
      <c r="A922" s="68" t="e">
        <f>IF('Registro de Contratos'!#REF!="","-",'Registro de Contratos'!#REF!&amp;" - "&amp;'Registro de Contratos'!#REF!&amp;" - "&amp;'Registro de Contratos'!#REF!)</f>
        <v>#REF!</v>
      </c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70"/>
      <c r="N922" s="62">
        <f t="shared" si="3"/>
        <v>0</v>
      </c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</row>
    <row r="923" spans="1:26" ht="15.75" customHeight="1" x14ac:dyDescent="0.25">
      <c r="A923" s="65" t="e">
        <f>IF('Registro de Contratos'!#REF!="","-",'Registro de Contratos'!#REF!&amp;" - "&amp;'Registro de Contratos'!#REF!&amp;" - "&amp;'Registro de Contratos'!#REF!)</f>
        <v>#REF!</v>
      </c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7"/>
      <c r="N923" s="62">
        <f t="shared" si="3"/>
        <v>0</v>
      </c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</row>
    <row r="924" spans="1:26" ht="15.75" customHeight="1" x14ac:dyDescent="0.25">
      <c r="A924" s="68" t="e">
        <f>IF('Registro de Contratos'!#REF!="","-",'Registro de Contratos'!#REF!&amp;" - "&amp;'Registro de Contratos'!#REF!&amp;" - "&amp;'Registro de Contratos'!#REF!)</f>
        <v>#REF!</v>
      </c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70"/>
      <c r="N924" s="62">
        <f t="shared" si="3"/>
        <v>0</v>
      </c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</row>
    <row r="925" spans="1:26" ht="15.75" customHeight="1" x14ac:dyDescent="0.25">
      <c r="A925" s="65" t="e">
        <f>IF('Registro de Contratos'!#REF!="","-",'Registro de Contratos'!#REF!&amp;" - "&amp;'Registro de Contratos'!#REF!&amp;" - "&amp;'Registro de Contratos'!#REF!)</f>
        <v>#REF!</v>
      </c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7"/>
      <c r="N925" s="62">
        <f t="shared" si="3"/>
        <v>0</v>
      </c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</row>
    <row r="926" spans="1:26" ht="15.75" customHeight="1" x14ac:dyDescent="0.25">
      <c r="A926" s="68" t="e">
        <f>IF('Registro de Contratos'!#REF!="","-",'Registro de Contratos'!#REF!&amp;" - "&amp;'Registro de Contratos'!#REF!&amp;" - "&amp;'Registro de Contratos'!#REF!)</f>
        <v>#REF!</v>
      </c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70"/>
      <c r="N926" s="62">
        <f t="shared" si="3"/>
        <v>0</v>
      </c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</row>
    <row r="927" spans="1:26" ht="15.75" customHeight="1" x14ac:dyDescent="0.25">
      <c r="A927" s="65" t="e">
        <f>IF('Registro de Contratos'!#REF!="","-",'Registro de Contratos'!#REF!&amp;" - "&amp;'Registro de Contratos'!#REF!&amp;" - "&amp;'Registro de Contratos'!#REF!)</f>
        <v>#REF!</v>
      </c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7"/>
      <c r="N927" s="62">
        <f t="shared" si="3"/>
        <v>0</v>
      </c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</row>
    <row r="928" spans="1:26" ht="15.75" customHeight="1" x14ac:dyDescent="0.25">
      <c r="A928" s="68" t="e">
        <f>IF('Registro de Contratos'!#REF!="","-",'Registro de Contratos'!#REF!&amp;" - "&amp;'Registro de Contratos'!#REF!&amp;" - "&amp;'Registro de Contratos'!#REF!)</f>
        <v>#REF!</v>
      </c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70"/>
      <c r="N928" s="62">
        <f t="shared" si="3"/>
        <v>0</v>
      </c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</row>
    <row r="929" spans="1:26" ht="15.75" customHeight="1" x14ac:dyDescent="0.25">
      <c r="A929" s="65" t="e">
        <f>IF('Registro de Contratos'!#REF!="","-",'Registro de Contratos'!#REF!&amp;" - "&amp;'Registro de Contratos'!#REF!&amp;" - "&amp;'Registro de Contratos'!#REF!)</f>
        <v>#REF!</v>
      </c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7"/>
      <c r="N929" s="62">
        <f t="shared" si="3"/>
        <v>0</v>
      </c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</row>
    <row r="930" spans="1:26" ht="15.75" customHeight="1" x14ac:dyDescent="0.25">
      <c r="A930" s="68" t="e">
        <f>IF('Registro de Contratos'!#REF!="","-",'Registro de Contratos'!#REF!&amp;" - "&amp;'Registro de Contratos'!#REF!&amp;" - "&amp;'Registro de Contratos'!#REF!)</f>
        <v>#REF!</v>
      </c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70"/>
      <c r="N930" s="62">
        <f t="shared" si="3"/>
        <v>0</v>
      </c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</row>
    <row r="931" spans="1:26" ht="15.75" customHeight="1" x14ac:dyDescent="0.25">
      <c r="A931" s="65" t="e">
        <f>IF('Registro de Contratos'!#REF!="","-",'Registro de Contratos'!#REF!&amp;" - "&amp;'Registro de Contratos'!#REF!&amp;" - "&amp;'Registro de Contratos'!#REF!)</f>
        <v>#REF!</v>
      </c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7"/>
      <c r="N931" s="62">
        <f t="shared" si="3"/>
        <v>0</v>
      </c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</row>
    <row r="932" spans="1:26" ht="15.75" customHeight="1" x14ac:dyDescent="0.25">
      <c r="A932" s="68" t="e">
        <f>IF('Registro de Contratos'!#REF!="","-",'Registro de Contratos'!#REF!&amp;" - "&amp;'Registro de Contratos'!#REF!&amp;" - "&amp;'Registro de Contratos'!#REF!)</f>
        <v>#REF!</v>
      </c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70"/>
      <c r="N932" s="62">
        <f t="shared" si="3"/>
        <v>0</v>
      </c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</row>
    <row r="933" spans="1:26" ht="15.75" customHeight="1" x14ac:dyDescent="0.25">
      <c r="A933" s="65" t="e">
        <f>IF('Registro de Contratos'!#REF!="","-",'Registro de Contratos'!#REF!&amp;" - "&amp;'Registro de Contratos'!#REF!&amp;" - "&amp;'Registro de Contratos'!#REF!)</f>
        <v>#REF!</v>
      </c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7"/>
      <c r="N933" s="62">
        <f t="shared" si="3"/>
        <v>0</v>
      </c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</row>
    <row r="934" spans="1:26" ht="15.75" customHeight="1" x14ac:dyDescent="0.25">
      <c r="A934" s="68" t="e">
        <f>IF('Registro de Contratos'!#REF!="","-",'Registro de Contratos'!#REF!&amp;" - "&amp;'Registro de Contratos'!#REF!&amp;" - "&amp;'Registro de Contratos'!#REF!)</f>
        <v>#REF!</v>
      </c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70"/>
      <c r="N934" s="62">
        <f t="shared" si="3"/>
        <v>0</v>
      </c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</row>
    <row r="935" spans="1:26" ht="15.75" customHeight="1" x14ac:dyDescent="0.25">
      <c r="A935" s="65" t="e">
        <f>IF('Registro de Contratos'!#REF!="","-",'Registro de Contratos'!#REF!&amp;" - "&amp;'Registro de Contratos'!#REF!&amp;" - "&amp;'Registro de Contratos'!#REF!)</f>
        <v>#REF!</v>
      </c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7"/>
      <c r="N935" s="62">
        <f t="shared" si="3"/>
        <v>0</v>
      </c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</row>
    <row r="936" spans="1:26" ht="15.75" customHeight="1" x14ac:dyDescent="0.25">
      <c r="A936" s="68" t="e">
        <f>IF('Registro de Contratos'!#REF!="","-",'Registro de Contratos'!#REF!&amp;" - "&amp;'Registro de Contratos'!#REF!&amp;" - "&amp;'Registro de Contratos'!#REF!)</f>
        <v>#REF!</v>
      </c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70"/>
      <c r="N936" s="62">
        <f t="shared" si="3"/>
        <v>0</v>
      </c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</row>
    <row r="937" spans="1:26" ht="15.75" customHeight="1" x14ac:dyDescent="0.25">
      <c r="A937" s="65" t="e">
        <f>IF('Registro de Contratos'!#REF!="","-",'Registro de Contratos'!#REF!&amp;" - "&amp;'Registro de Contratos'!#REF!&amp;" - "&amp;'Registro de Contratos'!#REF!)</f>
        <v>#REF!</v>
      </c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7"/>
      <c r="N937" s="62">
        <f t="shared" si="3"/>
        <v>0</v>
      </c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</row>
    <row r="938" spans="1:26" ht="15.75" customHeight="1" x14ac:dyDescent="0.25">
      <c r="A938" s="68" t="e">
        <f>IF('Registro de Contratos'!#REF!="","-",'Registro de Contratos'!#REF!&amp;" - "&amp;'Registro de Contratos'!#REF!&amp;" - "&amp;'Registro de Contratos'!#REF!)</f>
        <v>#REF!</v>
      </c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70"/>
      <c r="N938" s="62">
        <f t="shared" si="3"/>
        <v>0</v>
      </c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</row>
    <row r="939" spans="1:26" ht="15.75" customHeight="1" x14ac:dyDescent="0.25">
      <c r="A939" s="65" t="e">
        <f>IF('Registro de Contratos'!#REF!="","-",'Registro de Contratos'!#REF!&amp;" - "&amp;'Registro de Contratos'!#REF!&amp;" - "&amp;'Registro de Contratos'!#REF!)</f>
        <v>#REF!</v>
      </c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7"/>
      <c r="N939" s="62">
        <f t="shared" si="3"/>
        <v>0</v>
      </c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</row>
    <row r="940" spans="1:26" ht="15.75" customHeight="1" x14ac:dyDescent="0.25">
      <c r="A940" s="68" t="e">
        <f>IF('Registro de Contratos'!#REF!="","-",'Registro de Contratos'!#REF!&amp;" - "&amp;'Registro de Contratos'!#REF!&amp;" - "&amp;'Registro de Contratos'!#REF!)</f>
        <v>#REF!</v>
      </c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70"/>
      <c r="N940" s="62">
        <f t="shared" si="3"/>
        <v>0</v>
      </c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</row>
    <row r="941" spans="1:26" ht="15.75" customHeight="1" x14ac:dyDescent="0.25">
      <c r="A941" s="65" t="e">
        <f>IF('Registro de Contratos'!#REF!="","-",'Registro de Contratos'!#REF!&amp;" - "&amp;'Registro de Contratos'!#REF!&amp;" - "&amp;'Registro de Contratos'!#REF!)</f>
        <v>#REF!</v>
      </c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7"/>
      <c r="N941" s="62">
        <f t="shared" si="3"/>
        <v>0</v>
      </c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</row>
    <row r="942" spans="1:26" ht="15.75" customHeight="1" x14ac:dyDescent="0.25">
      <c r="A942" s="68" t="e">
        <f>IF('Registro de Contratos'!#REF!="","-",'Registro de Contratos'!#REF!&amp;" - "&amp;'Registro de Contratos'!#REF!&amp;" - "&amp;'Registro de Contratos'!#REF!)</f>
        <v>#REF!</v>
      </c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70"/>
      <c r="N942" s="62">
        <f t="shared" si="3"/>
        <v>0</v>
      </c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</row>
    <row r="943" spans="1:26" ht="15.75" customHeight="1" x14ac:dyDescent="0.25">
      <c r="A943" s="65" t="e">
        <f>IF('Registro de Contratos'!#REF!="","-",'Registro de Contratos'!#REF!&amp;" - "&amp;'Registro de Contratos'!#REF!&amp;" - "&amp;'Registro de Contratos'!#REF!)</f>
        <v>#REF!</v>
      </c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7"/>
      <c r="N943" s="62">
        <f t="shared" si="3"/>
        <v>0</v>
      </c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</row>
    <row r="944" spans="1:26" ht="15.75" customHeight="1" x14ac:dyDescent="0.25">
      <c r="A944" s="68" t="e">
        <f>IF('Registro de Contratos'!#REF!="","-",'Registro de Contratos'!#REF!&amp;" - "&amp;'Registro de Contratos'!#REF!&amp;" - "&amp;'Registro de Contratos'!#REF!)</f>
        <v>#REF!</v>
      </c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70"/>
      <c r="N944" s="62">
        <f t="shared" si="3"/>
        <v>0</v>
      </c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</row>
    <row r="945" spans="1:26" ht="15.75" customHeight="1" x14ac:dyDescent="0.25">
      <c r="A945" s="65" t="e">
        <f>IF('Registro de Contratos'!#REF!="","-",'Registro de Contratos'!#REF!&amp;" - "&amp;'Registro de Contratos'!#REF!&amp;" - "&amp;'Registro de Contratos'!#REF!)</f>
        <v>#REF!</v>
      </c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7"/>
      <c r="N945" s="62">
        <f t="shared" si="3"/>
        <v>0</v>
      </c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</row>
    <row r="946" spans="1:26" ht="15.75" customHeight="1" x14ac:dyDescent="0.25">
      <c r="A946" s="68" t="e">
        <f>IF('Registro de Contratos'!#REF!="","-",'Registro de Contratos'!#REF!&amp;" - "&amp;'Registro de Contratos'!#REF!&amp;" - "&amp;'Registro de Contratos'!#REF!)</f>
        <v>#REF!</v>
      </c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70"/>
      <c r="N946" s="62">
        <f t="shared" si="3"/>
        <v>0</v>
      </c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</row>
    <row r="947" spans="1:26" ht="15.75" customHeight="1" x14ac:dyDescent="0.25">
      <c r="A947" s="65" t="e">
        <f>IF('Registro de Contratos'!#REF!="","-",'Registro de Contratos'!#REF!&amp;" - "&amp;'Registro de Contratos'!#REF!&amp;" - "&amp;'Registro de Contratos'!#REF!)</f>
        <v>#REF!</v>
      </c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7"/>
      <c r="N947" s="62">
        <f t="shared" si="3"/>
        <v>0</v>
      </c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</row>
    <row r="948" spans="1:26" ht="15.75" customHeight="1" x14ac:dyDescent="0.25">
      <c r="A948" s="68" t="e">
        <f>IF('Registro de Contratos'!#REF!="","-",'Registro de Contratos'!#REF!&amp;" - "&amp;'Registro de Contratos'!#REF!&amp;" - "&amp;'Registro de Contratos'!#REF!)</f>
        <v>#REF!</v>
      </c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70"/>
      <c r="N948" s="62">
        <f t="shared" si="3"/>
        <v>0</v>
      </c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</row>
    <row r="949" spans="1:26" ht="15.75" customHeight="1" x14ac:dyDescent="0.25">
      <c r="A949" s="65" t="e">
        <f>IF('Registro de Contratos'!#REF!="","-",'Registro de Contratos'!#REF!&amp;" - "&amp;'Registro de Contratos'!#REF!&amp;" - "&amp;'Registro de Contratos'!#REF!)</f>
        <v>#REF!</v>
      </c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7"/>
      <c r="N949" s="62">
        <f t="shared" si="3"/>
        <v>0</v>
      </c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</row>
    <row r="950" spans="1:26" ht="15.75" customHeight="1" x14ac:dyDescent="0.25">
      <c r="A950" s="68" t="e">
        <f>IF('Registro de Contratos'!#REF!="","-",'Registro de Contratos'!#REF!&amp;" - "&amp;'Registro de Contratos'!#REF!&amp;" - "&amp;'Registro de Contratos'!#REF!)</f>
        <v>#REF!</v>
      </c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70"/>
      <c r="N950" s="62">
        <f t="shared" si="3"/>
        <v>0</v>
      </c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</row>
    <row r="951" spans="1:26" ht="15.75" customHeight="1" x14ac:dyDescent="0.25">
      <c r="A951" s="65" t="e">
        <f>IF('Registro de Contratos'!#REF!="","-",'Registro de Contratos'!#REF!&amp;" - "&amp;'Registro de Contratos'!#REF!&amp;" - "&amp;'Registro de Contratos'!#REF!)</f>
        <v>#REF!</v>
      </c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7"/>
      <c r="N951" s="62">
        <f t="shared" si="3"/>
        <v>0</v>
      </c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</row>
    <row r="952" spans="1:26" ht="15.75" customHeight="1" x14ac:dyDescent="0.25">
      <c r="A952" s="68" t="e">
        <f>IF('Registro de Contratos'!#REF!="","-",'Registro de Contratos'!#REF!&amp;" - "&amp;'Registro de Contratos'!#REF!&amp;" - "&amp;'Registro de Contratos'!#REF!)</f>
        <v>#REF!</v>
      </c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70"/>
      <c r="N952" s="62">
        <f t="shared" si="3"/>
        <v>0</v>
      </c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</row>
    <row r="953" spans="1:26" ht="15.75" customHeight="1" x14ac:dyDescent="0.25">
      <c r="A953" s="65" t="e">
        <f>IF('Registro de Contratos'!#REF!="","-",'Registro de Contratos'!#REF!&amp;" - "&amp;'Registro de Contratos'!#REF!&amp;" - "&amp;'Registro de Contratos'!#REF!)</f>
        <v>#REF!</v>
      </c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7"/>
      <c r="N953" s="62">
        <f t="shared" si="3"/>
        <v>0</v>
      </c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</row>
    <row r="954" spans="1:26" ht="15.75" customHeight="1" x14ac:dyDescent="0.25">
      <c r="A954" s="68" t="e">
        <f>IF('Registro de Contratos'!#REF!="","-",'Registro de Contratos'!#REF!&amp;" - "&amp;'Registro de Contratos'!#REF!&amp;" - "&amp;'Registro de Contratos'!#REF!)</f>
        <v>#REF!</v>
      </c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70"/>
      <c r="N954" s="62">
        <f t="shared" si="3"/>
        <v>0</v>
      </c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</row>
    <row r="955" spans="1:26" ht="15.75" customHeight="1" x14ac:dyDescent="0.25">
      <c r="A955" s="65" t="e">
        <f>IF('Registro de Contratos'!#REF!="","-",'Registro de Contratos'!#REF!&amp;" - "&amp;'Registro de Contratos'!#REF!&amp;" - "&amp;'Registro de Contratos'!#REF!)</f>
        <v>#REF!</v>
      </c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7"/>
      <c r="N955" s="62">
        <f t="shared" si="3"/>
        <v>0</v>
      </c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</row>
    <row r="956" spans="1:26" ht="15.75" customHeight="1" x14ac:dyDescent="0.25">
      <c r="A956" s="68" t="e">
        <f>IF('Registro de Contratos'!#REF!="","-",'Registro de Contratos'!#REF!&amp;" - "&amp;'Registro de Contratos'!#REF!&amp;" - "&amp;'Registro de Contratos'!#REF!)</f>
        <v>#REF!</v>
      </c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70"/>
      <c r="N956" s="62">
        <f t="shared" si="3"/>
        <v>0</v>
      </c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</row>
    <row r="957" spans="1:26" ht="15.75" customHeight="1" x14ac:dyDescent="0.25">
      <c r="A957" s="65" t="e">
        <f>IF('Registro de Contratos'!#REF!="","-",'Registro de Contratos'!#REF!&amp;" - "&amp;'Registro de Contratos'!#REF!&amp;" - "&amp;'Registro de Contratos'!#REF!)</f>
        <v>#REF!</v>
      </c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7"/>
      <c r="N957" s="62">
        <f t="shared" si="3"/>
        <v>0</v>
      </c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</row>
    <row r="958" spans="1:26" ht="15.75" customHeight="1" x14ac:dyDescent="0.25">
      <c r="A958" s="68" t="e">
        <f>IF('Registro de Contratos'!#REF!="","-",'Registro de Contratos'!#REF!&amp;" - "&amp;'Registro de Contratos'!#REF!&amp;" - "&amp;'Registro de Contratos'!#REF!)</f>
        <v>#REF!</v>
      </c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70"/>
      <c r="N958" s="62">
        <f t="shared" si="3"/>
        <v>0</v>
      </c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</row>
    <row r="959" spans="1:26" ht="15.75" customHeight="1" x14ac:dyDescent="0.25">
      <c r="A959" s="65" t="e">
        <f>IF('Registro de Contratos'!#REF!="","-",'Registro de Contratos'!#REF!&amp;" - "&amp;'Registro de Contratos'!#REF!&amp;" - "&amp;'Registro de Contratos'!#REF!)</f>
        <v>#REF!</v>
      </c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7"/>
      <c r="N959" s="62">
        <f t="shared" si="3"/>
        <v>0</v>
      </c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</row>
    <row r="960" spans="1:26" ht="15.75" customHeight="1" x14ac:dyDescent="0.25">
      <c r="A960" s="68" t="e">
        <f>IF('Registro de Contratos'!#REF!="","-",'Registro de Contratos'!#REF!&amp;" - "&amp;'Registro de Contratos'!#REF!&amp;" - "&amp;'Registro de Contratos'!#REF!)</f>
        <v>#REF!</v>
      </c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70"/>
      <c r="N960" s="62">
        <f t="shared" si="3"/>
        <v>0</v>
      </c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</row>
    <row r="961" spans="1:26" ht="15.75" customHeight="1" x14ac:dyDescent="0.25">
      <c r="A961" s="65" t="e">
        <f>IF('Registro de Contratos'!#REF!="","-",'Registro de Contratos'!#REF!&amp;" - "&amp;'Registro de Contratos'!#REF!&amp;" - "&amp;'Registro de Contratos'!#REF!)</f>
        <v>#REF!</v>
      </c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7"/>
      <c r="N961" s="62">
        <f t="shared" si="3"/>
        <v>0</v>
      </c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</row>
    <row r="962" spans="1:26" ht="15.75" customHeight="1" x14ac:dyDescent="0.25">
      <c r="A962" s="68" t="e">
        <f>IF('Registro de Contratos'!#REF!="","-",'Registro de Contratos'!#REF!&amp;" - "&amp;'Registro de Contratos'!#REF!&amp;" - "&amp;'Registro de Contratos'!#REF!)</f>
        <v>#REF!</v>
      </c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70"/>
      <c r="N962" s="62">
        <f t="shared" si="3"/>
        <v>0</v>
      </c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</row>
    <row r="963" spans="1:26" ht="15.75" customHeight="1" x14ac:dyDescent="0.25">
      <c r="A963" s="65" t="e">
        <f>IF('Registro de Contratos'!#REF!="","-",'Registro de Contratos'!#REF!&amp;" - "&amp;'Registro de Contratos'!#REF!&amp;" - "&amp;'Registro de Contratos'!#REF!)</f>
        <v>#REF!</v>
      </c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7"/>
      <c r="N963" s="62">
        <f t="shared" si="3"/>
        <v>0</v>
      </c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</row>
    <row r="964" spans="1:26" ht="15.75" customHeight="1" x14ac:dyDescent="0.25">
      <c r="A964" s="68" t="e">
        <f>IF('Registro de Contratos'!#REF!="","-",'Registro de Contratos'!#REF!&amp;" - "&amp;'Registro de Contratos'!#REF!&amp;" - "&amp;'Registro de Contratos'!#REF!)</f>
        <v>#REF!</v>
      </c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70"/>
      <c r="N964" s="62">
        <f t="shared" si="3"/>
        <v>0</v>
      </c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</row>
    <row r="965" spans="1:26" ht="15.75" customHeight="1" x14ac:dyDescent="0.25">
      <c r="A965" s="65" t="e">
        <f>IF('Registro de Contratos'!#REF!="","-",'Registro de Contratos'!#REF!&amp;" - "&amp;'Registro de Contratos'!#REF!&amp;" - "&amp;'Registro de Contratos'!#REF!)</f>
        <v>#REF!</v>
      </c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7"/>
      <c r="N965" s="62">
        <f t="shared" si="3"/>
        <v>0</v>
      </c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</row>
    <row r="966" spans="1:26" ht="15.75" customHeight="1" x14ac:dyDescent="0.25">
      <c r="A966" s="68" t="e">
        <f>IF('Registro de Contratos'!#REF!="","-",'Registro de Contratos'!#REF!&amp;" - "&amp;'Registro de Contratos'!#REF!&amp;" - "&amp;'Registro de Contratos'!#REF!)</f>
        <v>#REF!</v>
      </c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70"/>
      <c r="N966" s="62">
        <f t="shared" si="3"/>
        <v>0</v>
      </c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</row>
    <row r="967" spans="1:26" ht="15.75" customHeight="1" x14ac:dyDescent="0.25">
      <c r="A967" s="65" t="e">
        <f>IF('Registro de Contratos'!#REF!="","-",'Registro de Contratos'!#REF!&amp;" - "&amp;'Registro de Contratos'!#REF!&amp;" - "&amp;'Registro de Contratos'!#REF!)</f>
        <v>#REF!</v>
      </c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7"/>
      <c r="N967" s="62">
        <f t="shared" si="3"/>
        <v>0</v>
      </c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</row>
    <row r="968" spans="1:26" ht="15.75" customHeight="1" x14ac:dyDescent="0.25">
      <c r="A968" s="68" t="e">
        <f>IF('Registro de Contratos'!#REF!="","-",'Registro de Contratos'!#REF!&amp;" - "&amp;'Registro de Contratos'!#REF!&amp;" - "&amp;'Registro de Contratos'!#REF!)</f>
        <v>#REF!</v>
      </c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70"/>
      <c r="N968" s="62">
        <f t="shared" si="3"/>
        <v>0</v>
      </c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</row>
    <row r="969" spans="1:26" ht="15.75" customHeight="1" x14ac:dyDescent="0.25">
      <c r="A969" s="65" t="e">
        <f>IF('Registro de Contratos'!#REF!="","-",'Registro de Contratos'!#REF!&amp;" - "&amp;'Registro de Contratos'!#REF!&amp;" - "&amp;'Registro de Contratos'!#REF!)</f>
        <v>#REF!</v>
      </c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7"/>
      <c r="N969" s="62">
        <f t="shared" si="3"/>
        <v>0</v>
      </c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</row>
    <row r="970" spans="1:26" ht="15.75" customHeight="1" x14ac:dyDescent="0.25">
      <c r="A970" s="68" t="e">
        <f>IF('Registro de Contratos'!#REF!="","-",'Registro de Contratos'!#REF!&amp;" - "&amp;'Registro de Contratos'!#REF!&amp;" - "&amp;'Registro de Contratos'!#REF!)</f>
        <v>#REF!</v>
      </c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70"/>
      <c r="N970" s="62">
        <f t="shared" si="3"/>
        <v>0</v>
      </c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</row>
    <row r="971" spans="1:26" ht="15.75" customHeight="1" x14ac:dyDescent="0.25">
      <c r="A971" s="65" t="e">
        <f>IF('Registro de Contratos'!#REF!="","-",'Registro de Contratos'!#REF!&amp;" - "&amp;'Registro de Contratos'!#REF!&amp;" - "&amp;'Registro de Contratos'!#REF!)</f>
        <v>#REF!</v>
      </c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7"/>
      <c r="N971" s="62">
        <f t="shared" si="3"/>
        <v>0</v>
      </c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</row>
    <row r="972" spans="1:26" ht="15.75" customHeight="1" x14ac:dyDescent="0.25">
      <c r="A972" s="68" t="e">
        <f>IF('Registro de Contratos'!#REF!="","-",'Registro de Contratos'!#REF!&amp;" - "&amp;'Registro de Contratos'!#REF!&amp;" - "&amp;'Registro de Contratos'!#REF!)</f>
        <v>#REF!</v>
      </c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70"/>
      <c r="N972" s="62">
        <f t="shared" si="3"/>
        <v>0</v>
      </c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</row>
    <row r="973" spans="1:26" ht="15.75" customHeight="1" x14ac:dyDescent="0.25">
      <c r="A973" s="65" t="e">
        <f>IF('Registro de Contratos'!#REF!="","-",'Registro de Contratos'!#REF!&amp;" - "&amp;'Registro de Contratos'!#REF!&amp;" - "&amp;'Registro de Contratos'!#REF!)</f>
        <v>#REF!</v>
      </c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7"/>
      <c r="N973" s="62">
        <f t="shared" si="3"/>
        <v>0</v>
      </c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</row>
    <row r="974" spans="1:26" ht="15.75" customHeight="1" x14ac:dyDescent="0.25">
      <c r="A974" s="68" t="e">
        <f>IF('Registro de Contratos'!#REF!="","-",'Registro de Contratos'!#REF!&amp;" - "&amp;'Registro de Contratos'!#REF!&amp;" - "&amp;'Registro de Contratos'!#REF!)</f>
        <v>#REF!</v>
      </c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70"/>
      <c r="N974" s="62">
        <f t="shared" si="3"/>
        <v>0</v>
      </c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</row>
    <row r="975" spans="1:26" ht="15.75" customHeight="1" x14ac:dyDescent="0.25">
      <c r="A975" s="65" t="e">
        <f>IF('Registro de Contratos'!#REF!="","-",'Registro de Contratos'!#REF!&amp;" - "&amp;'Registro de Contratos'!#REF!&amp;" - "&amp;'Registro de Contratos'!#REF!)</f>
        <v>#REF!</v>
      </c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7"/>
      <c r="N975" s="62">
        <f t="shared" si="3"/>
        <v>0</v>
      </c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</row>
    <row r="976" spans="1:26" ht="15.75" customHeight="1" x14ac:dyDescent="0.25">
      <c r="A976" s="68" t="e">
        <f>IF('Registro de Contratos'!#REF!="","-",'Registro de Contratos'!#REF!&amp;" - "&amp;'Registro de Contratos'!#REF!&amp;" - "&amp;'Registro de Contratos'!#REF!)</f>
        <v>#REF!</v>
      </c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70"/>
      <c r="N976" s="62">
        <f t="shared" si="3"/>
        <v>0</v>
      </c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</row>
    <row r="977" spans="1:26" ht="15.75" customHeight="1" x14ac:dyDescent="0.25">
      <c r="A977" s="65" t="e">
        <f>IF('Registro de Contratos'!#REF!="","-",'Registro de Contratos'!#REF!&amp;" - "&amp;'Registro de Contratos'!#REF!&amp;" - "&amp;'Registro de Contratos'!#REF!)</f>
        <v>#REF!</v>
      </c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7"/>
      <c r="N977" s="62">
        <f t="shared" si="3"/>
        <v>0</v>
      </c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</row>
    <row r="978" spans="1:26" ht="15.75" customHeight="1" x14ac:dyDescent="0.25">
      <c r="A978" s="68" t="e">
        <f>IF('Registro de Contratos'!#REF!="","-",'Registro de Contratos'!#REF!&amp;" - "&amp;'Registro de Contratos'!#REF!&amp;" - "&amp;'Registro de Contratos'!#REF!)</f>
        <v>#REF!</v>
      </c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70"/>
      <c r="N978" s="62">
        <f t="shared" si="3"/>
        <v>0</v>
      </c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</row>
    <row r="979" spans="1:26" ht="15.75" customHeight="1" x14ac:dyDescent="0.25">
      <c r="A979" s="65" t="e">
        <f>IF('Registro de Contratos'!#REF!="","-",'Registro de Contratos'!#REF!&amp;" - "&amp;'Registro de Contratos'!#REF!&amp;" - "&amp;'Registro de Contratos'!#REF!)</f>
        <v>#REF!</v>
      </c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7"/>
      <c r="N979" s="62">
        <f t="shared" si="3"/>
        <v>0</v>
      </c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</row>
    <row r="980" spans="1:26" ht="15.75" customHeight="1" x14ac:dyDescent="0.25">
      <c r="A980" s="68" t="e">
        <f>IF('Registro de Contratos'!#REF!="","-",'Registro de Contratos'!#REF!&amp;" - "&amp;'Registro de Contratos'!#REF!&amp;" - "&amp;'Registro de Contratos'!#REF!)</f>
        <v>#REF!</v>
      </c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70"/>
      <c r="N980" s="62">
        <f t="shared" si="3"/>
        <v>0</v>
      </c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</row>
    <row r="981" spans="1:26" ht="15.75" customHeight="1" x14ac:dyDescent="0.25">
      <c r="A981" s="65" t="e">
        <f>IF('Registro de Contratos'!#REF!="","-",'Registro de Contratos'!#REF!&amp;" - "&amp;'Registro de Contratos'!#REF!&amp;" - "&amp;'Registro de Contratos'!#REF!)</f>
        <v>#REF!</v>
      </c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7"/>
      <c r="N981" s="62">
        <f t="shared" si="3"/>
        <v>0</v>
      </c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</row>
    <row r="982" spans="1:26" ht="15.75" customHeight="1" x14ac:dyDescent="0.25">
      <c r="A982" s="68" t="e">
        <f>IF('Registro de Contratos'!#REF!="","-",'Registro de Contratos'!#REF!&amp;" - "&amp;'Registro de Contratos'!#REF!&amp;" - "&amp;'Registro de Contratos'!#REF!)</f>
        <v>#REF!</v>
      </c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70"/>
      <c r="N982" s="62">
        <f t="shared" si="3"/>
        <v>0</v>
      </c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</row>
    <row r="983" spans="1:26" ht="15.75" customHeight="1" x14ac:dyDescent="0.25">
      <c r="A983" s="65" t="e">
        <f>IF('Registro de Contratos'!#REF!="","-",'Registro de Contratos'!#REF!&amp;" - "&amp;'Registro de Contratos'!#REF!&amp;" - "&amp;'Registro de Contratos'!#REF!)</f>
        <v>#REF!</v>
      </c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7"/>
      <c r="N983" s="62">
        <f t="shared" si="3"/>
        <v>0</v>
      </c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</row>
    <row r="984" spans="1:26" ht="15.75" customHeight="1" x14ac:dyDescent="0.25">
      <c r="A984" s="68" t="e">
        <f>IF('Registro de Contratos'!#REF!="","-",'Registro de Contratos'!#REF!&amp;" - "&amp;'Registro de Contratos'!#REF!&amp;" - "&amp;'Registro de Contratos'!#REF!)</f>
        <v>#REF!</v>
      </c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70"/>
      <c r="N984" s="62">
        <f t="shared" si="3"/>
        <v>0</v>
      </c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</row>
    <row r="985" spans="1:26" ht="15.75" customHeight="1" x14ac:dyDescent="0.25">
      <c r="A985" s="65" t="e">
        <f>IF('Registro de Contratos'!#REF!="","-",'Registro de Contratos'!#REF!&amp;" - "&amp;'Registro de Contratos'!#REF!&amp;" - "&amp;'Registro de Contratos'!#REF!)</f>
        <v>#REF!</v>
      </c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7"/>
      <c r="N985" s="62">
        <f t="shared" si="3"/>
        <v>0</v>
      </c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</row>
    <row r="986" spans="1:26" ht="15.75" customHeight="1" x14ac:dyDescent="0.25">
      <c r="A986" s="68" t="e">
        <f>IF('Registro de Contratos'!#REF!="","-",'Registro de Contratos'!#REF!&amp;" - "&amp;'Registro de Contratos'!#REF!&amp;" - "&amp;'Registro de Contratos'!#REF!)</f>
        <v>#REF!</v>
      </c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70"/>
      <c r="N986" s="62">
        <f t="shared" si="3"/>
        <v>0</v>
      </c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</row>
    <row r="987" spans="1:26" ht="15.75" customHeight="1" x14ac:dyDescent="0.25">
      <c r="A987" s="65" t="e">
        <f>IF('Registro de Contratos'!#REF!="","-",'Registro de Contratos'!#REF!&amp;" - "&amp;'Registro de Contratos'!#REF!&amp;" - "&amp;'Registro de Contratos'!#REF!)</f>
        <v>#REF!</v>
      </c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7"/>
      <c r="N987" s="62">
        <f t="shared" si="3"/>
        <v>0</v>
      </c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</row>
    <row r="988" spans="1:26" ht="15.75" customHeight="1" x14ac:dyDescent="0.25">
      <c r="A988" s="68" t="e">
        <f>IF('Registro de Contratos'!#REF!="","-",'Registro de Contratos'!#REF!&amp;" - "&amp;'Registro de Contratos'!#REF!&amp;" - "&amp;'Registro de Contratos'!#REF!)</f>
        <v>#REF!</v>
      </c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70"/>
      <c r="N988" s="62">
        <f t="shared" si="3"/>
        <v>0</v>
      </c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</row>
    <row r="989" spans="1:26" ht="15.75" customHeight="1" x14ac:dyDescent="0.25">
      <c r="A989" s="65" t="e">
        <f>IF('Registro de Contratos'!#REF!="","-",'Registro de Contratos'!#REF!&amp;" - "&amp;'Registro de Contratos'!#REF!&amp;" - "&amp;'Registro de Contratos'!#REF!)</f>
        <v>#REF!</v>
      </c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7"/>
      <c r="N989" s="62">
        <f t="shared" si="3"/>
        <v>0</v>
      </c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</row>
    <row r="990" spans="1:26" ht="15.75" customHeight="1" x14ac:dyDescent="0.25">
      <c r="A990" s="68" t="e">
        <f>IF('Registro de Contratos'!#REF!="","-",'Registro de Contratos'!#REF!&amp;" - "&amp;'Registro de Contratos'!#REF!&amp;" - "&amp;'Registro de Contratos'!#REF!)</f>
        <v>#REF!</v>
      </c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70"/>
      <c r="N990" s="62">
        <f t="shared" si="3"/>
        <v>0</v>
      </c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</row>
    <row r="991" spans="1:26" ht="15.75" customHeight="1" x14ac:dyDescent="0.25">
      <c r="A991" s="65" t="e">
        <f>IF('Registro de Contratos'!#REF!="","-",'Registro de Contratos'!#REF!&amp;" - "&amp;'Registro de Contratos'!#REF!&amp;" - "&amp;'Registro de Contratos'!#REF!)</f>
        <v>#REF!</v>
      </c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7"/>
      <c r="N991" s="62">
        <f t="shared" si="3"/>
        <v>0</v>
      </c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</row>
    <row r="992" spans="1:26" ht="15.75" customHeight="1" x14ac:dyDescent="0.25">
      <c r="A992" s="68" t="e">
        <f>IF('Registro de Contratos'!#REF!="","-",'Registro de Contratos'!#REF!&amp;" - "&amp;'Registro de Contratos'!#REF!&amp;" - "&amp;'Registro de Contratos'!#REF!)</f>
        <v>#REF!</v>
      </c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70"/>
      <c r="N992" s="62">
        <f t="shared" si="3"/>
        <v>0</v>
      </c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</row>
    <row r="993" spans="1:26" ht="15.75" customHeight="1" x14ac:dyDescent="0.25">
      <c r="A993" s="65" t="e">
        <f>IF('Registro de Contratos'!#REF!="","-",'Registro de Contratos'!#REF!&amp;" - "&amp;'Registro de Contratos'!#REF!&amp;" - "&amp;'Registro de Contratos'!#REF!)</f>
        <v>#REF!</v>
      </c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7"/>
      <c r="N993" s="62">
        <f t="shared" si="3"/>
        <v>0</v>
      </c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</row>
    <row r="994" spans="1:26" ht="15.75" customHeight="1" x14ac:dyDescent="0.25">
      <c r="A994" s="68" t="e">
        <f>IF('Registro de Contratos'!#REF!="","-",'Registro de Contratos'!#REF!&amp;" - "&amp;'Registro de Contratos'!#REF!&amp;" - "&amp;'Registro de Contratos'!#REF!)</f>
        <v>#REF!</v>
      </c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70"/>
      <c r="N994" s="62">
        <f t="shared" si="3"/>
        <v>0</v>
      </c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</row>
    <row r="995" spans="1:26" ht="15.75" customHeight="1" x14ac:dyDescent="0.25">
      <c r="A995" s="65" t="e">
        <f>IF('Registro de Contratos'!#REF!="","-",'Registro de Contratos'!#REF!&amp;" - "&amp;'Registro de Contratos'!#REF!&amp;" - "&amp;'Registro de Contratos'!#REF!)</f>
        <v>#REF!</v>
      </c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7"/>
      <c r="N995" s="62">
        <f t="shared" si="3"/>
        <v>0</v>
      </c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</row>
    <row r="996" spans="1:26" ht="15.75" customHeight="1" x14ac:dyDescent="0.25">
      <c r="A996" s="68" t="e">
        <f>IF('Registro de Contratos'!#REF!="","-",'Registro de Contratos'!#REF!&amp;" - "&amp;'Registro de Contratos'!#REF!&amp;" - "&amp;'Registro de Contratos'!#REF!)</f>
        <v>#REF!</v>
      </c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70"/>
      <c r="N996" s="62">
        <f t="shared" si="3"/>
        <v>0</v>
      </c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</row>
    <row r="997" spans="1:26" ht="15.75" customHeight="1" x14ac:dyDescent="0.25">
      <c r="A997" s="65" t="e">
        <f>IF('Registro de Contratos'!#REF!="","-",'Registro de Contratos'!#REF!&amp;" - "&amp;'Registro de Contratos'!#REF!&amp;" - "&amp;'Registro de Contratos'!#REF!)</f>
        <v>#REF!</v>
      </c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7"/>
      <c r="N997" s="62">
        <f t="shared" si="3"/>
        <v>0</v>
      </c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</row>
    <row r="998" spans="1:26" ht="15.75" customHeight="1" x14ac:dyDescent="0.25">
      <c r="A998" s="68" t="e">
        <f>IF('Registro de Contratos'!#REF!="","-",'Registro de Contratos'!#REF!&amp;" - "&amp;'Registro de Contratos'!#REF!&amp;" - "&amp;'Registro de Contratos'!#REF!)</f>
        <v>#REF!</v>
      </c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70"/>
      <c r="N998" s="62">
        <f t="shared" si="3"/>
        <v>0</v>
      </c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</row>
    <row r="999" spans="1:26" ht="15.75" customHeight="1" x14ac:dyDescent="0.25">
      <c r="A999" s="65" t="e">
        <f>IF('Registro de Contratos'!#REF!="","-",'Registro de Contratos'!#REF!&amp;" - "&amp;'Registro de Contratos'!#REF!&amp;" - "&amp;'Registro de Contratos'!#REF!)</f>
        <v>#REF!</v>
      </c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7"/>
      <c r="N999" s="62">
        <f t="shared" si="3"/>
        <v>0</v>
      </c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</row>
    <row r="1000" spans="1:26" ht="15.75" customHeight="1" x14ac:dyDescent="0.25">
      <c r="A1000" s="68" t="e">
        <f>IF('Registro de Contratos'!#REF!="","-",'Registro de Contratos'!#REF!&amp;" - "&amp;'Registro de Contratos'!#REF!&amp;" - "&amp;'Registro de Contratos'!#REF!)</f>
        <v>#REF!</v>
      </c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70"/>
      <c r="N1000" s="62">
        <f t="shared" si="3"/>
        <v>0</v>
      </c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</row>
    <row r="1001" spans="1:26" ht="15.75" customHeight="1" x14ac:dyDescent="0.25">
      <c r="A1001" s="65" t="e">
        <f>IF('Registro de Contratos'!#REF!="","-",'Registro de Contratos'!#REF!&amp;" - "&amp;'Registro de Contratos'!#REF!&amp;" - "&amp;'Registro de Contratos'!#REF!)</f>
        <v>#REF!</v>
      </c>
      <c r="B1001" s="66"/>
      <c r="C1001" s="66"/>
      <c r="D1001" s="66"/>
      <c r="E1001" s="66"/>
      <c r="F1001" s="66"/>
      <c r="G1001" s="66"/>
      <c r="H1001" s="66"/>
      <c r="I1001" s="66"/>
      <c r="J1001" s="66"/>
      <c r="K1001" s="66"/>
      <c r="L1001" s="66"/>
      <c r="M1001" s="67"/>
      <c r="N1001" s="62">
        <f t="shared" si="3"/>
        <v>0</v>
      </c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</row>
    <row r="1002" spans="1:26" ht="15.75" customHeight="1" x14ac:dyDescent="0.25">
      <c r="A1002" s="68" t="str">
        <f>IF('Registro de Contratos'!B101="","-",'Registro de Contratos'!B101&amp;" - "&amp;'Registro de Contratos'!C101&amp;" - "&amp;'Registro de Contratos'!F101)</f>
        <v>-</v>
      </c>
      <c r="B1002" s="69"/>
      <c r="C1002" s="69"/>
      <c r="D1002" s="69"/>
      <c r="E1002" s="69"/>
      <c r="F1002" s="69"/>
      <c r="G1002" s="69"/>
      <c r="H1002" s="69"/>
      <c r="I1002" s="69"/>
      <c r="J1002" s="69"/>
      <c r="K1002" s="69"/>
      <c r="L1002" s="69"/>
      <c r="M1002" s="70"/>
      <c r="N1002" s="62">
        <f t="shared" si="3"/>
        <v>0</v>
      </c>
      <c r="O1002" s="57"/>
      <c r="P1002" s="57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</row>
  </sheetData>
  <mergeCells count="4">
    <mergeCell ref="A1:A3"/>
    <mergeCell ref="B1:L3"/>
    <mergeCell ref="M1:M3"/>
    <mergeCell ref="N1:N3"/>
  </mergeCells>
  <pageMargins left="0.511811024" right="0.511811024" top="0.78740157499999996" bottom="0.78740157499999996" header="0" footer="0"/>
  <pageSetup orientation="landscape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Como utilizar essa planilha</vt:lpstr>
      <vt:lpstr>Dashboard dos Contratos</vt:lpstr>
      <vt:lpstr>Cadastro de Clientes</vt:lpstr>
      <vt:lpstr>Outros Cadastros</vt:lpstr>
      <vt:lpstr>Registro de Contratos</vt:lpstr>
      <vt:lpstr>Recebimentos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Gestão de Contratos</dc:title>
  <dc:creator>Easyjur Software Jurídico</dc:creator>
  <cp:lastModifiedBy>bilhetecerto@outlook.com</cp:lastModifiedBy>
  <dcterms:created xsi:type="dcterms:W3CDTF">2019-05-02T13:10:09Z</dcterms:created>
  <dcterms:modified xsi:type="dcterms:W3CDTF">2024-05-20T18:09:32Z</dcterms:modified>
</cp:coreProperties>
</file>